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602"/>
  </bookViews>
  <sheets>
    <sheet name="Građevinsko obrtnički" sheetId="1" r:id="rId1"/>
    <sheet name="elektro" sheetId="2" r:id="rId2"/>
    <sheet name="voda" sheetId="3" r:id="rId3"/>
    <sheet name="strojarstvo" sheetId="5" r:id="rId4"/>
    <sheet name="Rekapitulacija" sheetId="4" r:id="rId5"/>
  </sheets>
  <calcPr calcId="162913"/>
</workbook>
</file>

<file path=xl/calcChain.xml><?xml version="1.0" encoding="utf-8"?>
<calcChain xmlns="http://schemas.openxmlformats.org/spreadsheetml/2006/main">
  <c r="F581" i="5" l="1"/>
  <c r="F577" i="5"/>
  <c r="F573" i="5"/>
  <c r="F569" i="5"/>
  <c r="F562" i="5"/>
  <c r="F557" i="5"/>
  <c r="F553" i="5"/>
  <c r="F530" i="5"/>
  <c r="F526" i="5"/>
  <c r="F520" i="5"/>
  <c r="F519" i="5"/>
  <c r="F518" i="5"/>
  <c r="F511" i="5"/>
  <c r="F510" i="5"/>
  <c r="F509" i="5"/>
  <c r="F504" i="5"/>
  <c r="F498" i="5"/>
  <c r="F470" i="5"/>
  <c r="F466" i="5"/>
  <c r="F459" i="5"/>
  <c r="F454" i="5"/>
  <c r="F441" i="5"/>
  <c r="F415" i="5"/>
  <c r="F411" i="5"/>
  <c r="F407" i="5"/>
  <c r="F403" i="5"/>
  <c r="F396" i="5"/>
  <c r="F391" i="5"/>
  <c r="F386" i="5"/>
  <c r="F363" i="5"/>
  <c r="F359" i="5"/>
  <c r="F353" i="5"/>
  <c r="F352" i="5"/>
  <c r="F345" i="5"/>
  <c r="F344" i="5"/>
  <c r="F339" i="5"/>
  <c r="F333" i="5"/>
  <c r="F305" i="5"/>
  <c r="F301" i="5"/>
  <c r="F294" i="5"/>
  <c r="F289" i="5"/>
  <c r="F276" i="5"/>
  <c r="F250" i="5"/>
  <c r="F246" i="5"/>
  <c r="F242" i="5"/>
  <c r="F238" i="5"/>
  <c r="F231" i="5"/>
  <c r="F226" i="5"/>
  <c r="F221" i="5"/>
  <c r="F198" i="5"/>
  <c r="F194" i="5"/>
  <c r="F188" i="5"/>
  <c r="F187" i="5"/>
  <c r="F186" i="5"/>
  <c r="F179" i="5"/>
  <c r="F178" i="5"/>
  <c r="F177" i="5"/>
  <c r="F172" i="5"/>
  <c r="F166" i="5"/>
  <c r="F200" i="5" s="1"/>
  <c r="F138" i="5"/>
  <c r="F134" i="5"/>
  <c r="F127" i="5"/>
  <c r="F122" i="5"/>
  <c r="F109" i="5"/>
  <c r="F532" i="5" l="1"/>
  <c r="F596" i="5" s="1"/>
  <c r="F472" i="5"/>
  <c r="F594" i="5" s="1"/>
  <c r="F583" i="5"/>
  <c r="F598" i="5" s="1"/>
  <c r="F307" i="5"/>
  <c r="F424" i="5" s="1"/>
  <c r="F365" i="5"/>
  <c r="F426" i="5" s="1"/>
  <c r="F417" i="5"/>
  <c r="F428" i="5" s="1"/>
  <c r="F252" i="5"/>
  <c r="F263" i="5" s="1"/>
  <c r="F140" i="5"/>
  <c r="F259" i="5" s="1"/>
  <c r="F261" i="5"/>
  <c r="H528" i="2"/>
  <c r="H530" i="2" s="1"/>
  <c r="H542" i="2" s="1"/>
  <c r="F21" i="4" s="1"/>
  <c r="H517" i="2"/>
  <c r="H513" i="2"/>
  <c r="H509" i="2"/>
  <c r="H500" i="2"/>
  <c r="H485" i="2"/>
  <c r="H471" i="2"/>
  <c r="H459" i="2"/>
  <c r="H440" i="2"/>
  <c r="H421" i="2"/>
  <c r="H413" i="2"/>
  <c r="H404" i="2"/>
  <c r="H395" i="2"/>
  <c r="H381" i="2"/>
  <c r="H362" i="2"/>
  <c r="H343" i="2"/>
  <c r="H336" i="2"/>
  <c r="H328" i="2"/>
  <c r="H324" i="2"/>
  <c r="H320" i="2"/>
  <c r="H311" i="2"/>
  <c r="H296" i="2"/>
  <c r="H292" i="2"/>
  <c r="H278" i="2"/>
  <c r="H266" i="2"/>
  <c r="H249" i="2"/>
  <c r="H230" i="2"/>
  <c r="H211" i="2"/>
  <c r="H203" i="2"/>
  <c r="H89" i="2"/>
  <c r="H193" i="2"/>
  <c r="H195" i="2" s="1"/>
  <c r="H534" i="2" s="1"/>
  <c r="F17" i="4" s="1"/>
  <c r="H189" i="2"/>
  <c r="H185" i="2"/>
  <c r="H176" i="2"/>
  <c r="H161" i="2"/>
  <c r="H147" i="2"/>
  <c r="H135" i="2"/>
  <c r="H116" i="2"/>
  <c r="H97" i="2"/>
  <c r="F832" i="1"/>
  <c r="F829" i="1"/>
  <c r="F826" i="1"/>
  <c r="F823" i="1"/>
  <c r="F820" i="1"/>
  <c r="F817" i="1"/>
  <c r="F813" i="1"/>
  <c r="F804" i="1"/>
  <c r="F798" i="1"/>
  <c r="F788" i="1"/>
  <c r="F778" i="1"/>
  <c r="F765" i="1"/>
  <c r="F752" i="1"/>
  <c r="F749" i="1"/>
  <c r="F746" i="1"/>
  <c r="F743" i="1"/>
  <c r="F741" i="1"/>
  <c r="F729" i="1"/>
  <c r="F727" i="1"/>
  <c r="F716" i="1"/>
  <c r="F711" i="1"/>
  <c r="F702" i="1"/>
  <c r="F692" i="1"/>
  <c r="F688" i="1"/>
  <c r="F683" i="1"/>
  <c r="F679" i="1"/>
  <c r="F676" i="1"/>
  <c r="F672" i="1"/>
  <c r="F668" i="1"/>
  <c r="F664" i="1"/>
  <c r="F660" i="1"/>
  <c r="F650" i="1"/>
  <c r="F647" i="1"/>
  <c r="F644" i="1"/>
  <c r="F641" i="1"/>
  <c r="F638" i="1"/>
  <c r="F634" i="1"/>
  <c r="F625" i="1"/>
  <c r="F619" i="1"/>
  <c r="F609" i="1"/>
  <c r="F599" i="1"/>
  <c r="F586" i="1"/>
  <c r="F573" i="1"/>
  <c r="F570" i="1"/>
  <c r="F567" i="1"/>
  <c r="F564" i="1"/>
  <c r="F552" i="1"/>
  <c r="F550" i="1"/>
  <c r="F539" i="1"/>
  <c r="F534" i="1"/>
  <c r="F525" i="1"/>
  <c r="F521" i="1"/>
  <c r="F516" i="1"/>
  <c r="F512" i="1"/>
  <c r="F509" i="1"/>
  <c r="F505" i="1"/>
  <c r="F501" i="1"/>
  <c r="F497" i="1"/>
  <c r="F488" i="1"/>
  <c r="F484" i="1"/>
  <c r="F481" i="1"/>
  <c r="F478" i="1"/>
  <c r="F473" i="1"/>
  <c r="F468" i="1"/>
  <c r="F459" i="1"/>
  <c r="F455" i="1"/>
  <c r="F451" i="1"/>
  <c r="F448" i="1"/>
  <c r="F444" i="1"/>
  <c r="F440" i="1"/>
  <c r="F436" i="1"/>
  <c r="F429" i="1"/>
  <c r="F426" i="1"/>
  <c r="F423" i="1"/>
  <c r="F420" i="1"/>
  <c r="F417" i="1"/>
  <c r="F414" i="1"/>
  <c r="F410" i="1"/>
  <c r="F401" i="1"/>
  <c r="F395" i="1"/>
  <c r="F385" i="1"/>
  <c r="F375" i="1"/>
  <c r="F362" i="1"/>
  <c r="F349" i="1"/>
  <c r="F346" i="1"/>
  <c r="F343" i="1"/>
  <c r="F340" i="1"/>
  <c r="F328" i="1"/>
  <c r="F326" i="1"/>
  <c r="F315" i="1"/>
  <c r="F310" i="1"/>
  <c r="F301" i="1"/>
  <c r="F291" i="1"/>
  <c r="F287" i="1"/>
  <c r="F282" i="1"/>
  <c r="F278" i="1"/>
  <c r="F275" i="1"/>
  <c r="F271" i="1"/>
  <c r="F267" i="1"/>
  <c r="F263" i="1"/>
  <c r="F259" i="1"/>
  <c r="H406" i="2" l="1"/>
  <c r="H538" i="2" s="1"/>
  <c r="F19" i="4" s="1"/>
  <c r="H330" i="2"/>
  <c r="H536" i="2" s="1"/>
  <c r="F18" i="4" s="1"/>
  <c r="F23" i="4" s="1"/>
  <c r="H519" i="2"/>
  <c r="H540" i="2" s="1"/>
  <c r="F20" i="4" s="1"/>
  <c r="F600" i="5"/>
  <c r="F608" i="5" s="1"/>
  <c r="F430" i="5"/>
  <c r="F607" i="5" s="1"/>
  <c r="F39" i="4" s="1"/>
  <c r="F265" i="5"/>
  <c r="F606" i="5" s="1"/>
  <c r="H544" i="2"/>
  <c r="F834" i="1"/>
  <c r="F844" i="1" s="1"/>
  <c r="F10" i="4" s="1"/>
  <c r="F652" i="1"/>
  <c r="F843" i="1" s="1"/>
  <c r="F9" i="4" s="1"/>
  <c r="F490" i="1"/>
  <c r="F842" i="1" s="1"/>
  <c r="F8" i="4" s="1"/>
  <c r="F431" i="1"/>
  <c r="F841" i="1" s="1"/>
  <c r="F7" i="4" s="1"/>
  <c r="G852" i="3"/>
  <c r="G850" i="3"/>
  <c r="G845" i="3"/>
  <c r="G842" i="3"/>
  <c r="G840" i="3"/>
  <c r="G832" i="3"/>
  <c r="G827" i="3"/>
  <c r="G825" i="3"/>
  <c r="G823" i="3"/>
  <c r="G821" i="3"/>
  <c r="G819" i="3"/>
  <c r="G817" i="3"/>
  <c r="G815" i="3"/>
  <c r="G810" i="3"/>
  <c r="G808" i="3"/>
  <c r="G806" i="3"/>
  <c r="G802" i="3"/>
  <c r="G800" i="3"/>
  <c r="G798" i="3"/>
  <c r="G791" i="3"/>
  <c r="G789" i="3"/>
  <c r="G787" i="3"/>
  <c r="G775" i="3"/>
  <c r="G773" i="3"/>
  <c r="G768" i="3"/>
  <c r="G765" i="3"/>
  <c r="G762" i="3"/>
  <c r="G759" i="3"/>
  <c r="G757" i="3"/>
  <c r="G747" i="3"/>
  <c r="G745" i="3"/>
  <c r="G734" i="3"/>
  <c r="G732" i="3"/>
  <c r="G723" i="3"/>
  <c r="G718" i="3"/>
  <c r="G711" i="3"/>
  <c r="G709" i="3"/>
  <c r="G707" i="3"/>
  <c r="G694" i="3"/>
  <c r="G689" i="3"/>
  <c r="G684" i="3"/>
  <c r="G682" i="3"/>
  <c r="G675" i="3"/>
  <c r="G673" i="3"/>
  <c r="G671" i="3"/>
  <c r="G662" i="3"/>
  <c r="G658" i="3"/>
  <c r="G627" i="3"/>
  <c r="G625" i="3"/>
  <c r="G620" i="3"/>
  <c r="G617" i="3"/>
  <c r="G615" i="3"/>
  <c r="G607" i="3"/>
  <c r="G602" i="3"/>
  <c r="G600" i="3"/>
  <c r="G598" i="3"/>
  <c r="G596" i="3"/>
  <c r="G594" i="3"/>
  <c r="G592" i="3"/>
  <c r="G587" i="3"/>
  <c r="G585" i="3"/>
  <c r="G583" i="3"/>
  <c r="G579" i="3"/>
  <c r="G572" i="3"/>
  <c r="G570" i="3"/>
  <c r="G568" i="3"/>
  <c r="G556" i="3"/>
  <c r="G554" i="3"/>
  <c r="G549" i="3"/>
  <c r="G546" i="3"/>
  <c r="G543" i="3"/>
  <c r="G540" i="3"/>
  <c r="G538" i="3"/>
  <c r="G528" i="3"/>
  <c r="G526" i="3"/>
  <c r="G517" i="3"/>
  <c r="G512" i="3"/>
  <c r="G505" i="3"/>
  <c r="G492" i="3"/>
  <c r="G487" i="3"/>
  <c r="G482" i="3"/>
  <c r="G480" i="3"/>
  <c r="G473" i="3"/>
  <c r="G471" i="3"/>
  <c r="G462" i="3"/>
  <c r="G458" i="3"/>
  <c r="G428" i="3"/>
  <c r="G426" i="3"/>
  <c r="G421" i="3"/>
  <c r="G418" i="3"/>
  <c r="G416" i="3"/>
  <c r="G408" i="3"/>
  <c r="G403" i="3"/>
  <c r="G401" i="3"/>
  <c r="G399" i="3"/>
  <c r="G397" i="3"/>
  <c r="G395" i="3"/>
  <c r="G393" i="3"/>
  <c r="G389" i="3"/>
  <c r="G387" i="3"/>
  <c r="G385" i="3"/>
  <c r="G381" i="3"/>
  <c r="G379" i="3"/>
  <c r="G372" i="3"/>
  <c r="G370" i="3"/>
  <c r="G368" i="3"/>
  <c r="G356" i="3"/>
  <c r="G354" i="3"/>
  <c r="G349" i="3"/>
  <c r="G346" i="3"/>
  <c r="G343" i="3"/>
  <c r="G340" i="3"/>
  <c r="G338" i="3"/>
  <c r="G327" i="3"/>
  <c r="G325" i="3"/>
  <c r="G316" i="3"/>
  <c r="G311" i="3"/>
  <c r="G304" i="3"/>
  <c r="G302" i="3"/>
  <c r="G300" i="3"/>
  <c r="G287" i="3"/>
  <c r="G282" i="3"/>
  <c r="G277" i="3"/>
  <c r="G275" i="3"/>
  <c r="G268" i="3"/>
  <c r="G266" i="3"/>
  <c r="G264" i="3"/>
  <c r="G255" i="3"/>
  <c r="G251" i="3"/>
  <c r="G220" i="3"/>
  <c r="G218" i="3"/>
  <c r="G213" i="3"/>
  <c r="G210" i="3"/>
  <c r="G208" i="3"/>
  <c r="G200" i="3"/>
  <c r="G195" i="3"/>
  <c r="G193" i="3"/>
  <c r="G191" i="3"/>
  <c r="G189" i="3"/>
  <c r="G187" i="3"/>
  <c r="G185" i="3"/>
  <c r="G183" i="3"/>
  <c r="G179" i="3"/>
  <c r="G177" i="3"/>
  <c r="G175" i="3"/>
  <c r="G171" i="3"/>
  <c r="G169" i="3"/>
  <c r="G167" i="3"/>
  <c r="G160" i="3"/>
  <c r="G158" i="3"/>
  <c r="G156" i="3"/>
  <c r="G144" i="3"/>
  <c r="G142" i="3"/>
  <c r="G137" i="3"/>
  <c r="G134" i="3"/>
  <c r="G131" i="3"/>
  <c r="G128" i="3"/>
  <c r="G126" i="3"/>
  <c r="G116" i="3"/>
  <c r="G114" i="3"/>
  <c r="G102" i="3"/>
  <c r="G100" i="3"/>
  <c r="G91" i="3"/>
  <c r="G86" i="3"/>
  <c r="G79" i="3"/>
  <c r="G77" i="3"/>
  <c r="G75" i="3"/>
  <c r="G62" i="3"/>
  <c r="G57" i="3"/>
  <c r="G52" i="3"/>
  <c r="G50" i="3"/>
  <c r="G43" i="3"/>
  <c r="G41" i="3"/>
  <c r="G39" i="3"/>
  <c r="G30" i="3"/>
  <c r="G26" i="3"/>
  <c r="F249" i="1"/>
  <c r="F246" i="1"/>
  <c r="F243" i="1"/>
  <c r="F240" i="1"/>
  <c r="F237" i="1"/>
  <c r="F234" i="1"/>
  <c r="F230" i="1"/>
  <c r="F221" i="1"/>
  <c r="F215" i="1"/>
  <c r="F205" i="1"/>
  <c r="F195" i="1"/>
  <c r="F182" i="1"/>
  <c r="F169" i="1"/>
  <c r="F166" i="1"/>
  <c r="F163" i="1"/>
  <c r="F160" i="1"/>
  <c r="F152" i="1"/>
  <c r="F150" i="1"/>
  <c r="F138" i="1"/>
  <c r="F136" i="1"/>
  <c r="F125" i="1"/>
  <c r="F120" i="1"/>
  <c r="F111" i="1"/>
  <c r="F101" i="1"/>
  <c r="F97" i="1"/>
  <c r="F92" i="1"/>
  <c r="F88" i="1"/>
  <c r="F85" i="1"/>
  <c r="F81" i="1"/>
  <c r="F77" i="1"/>
  <c r="F73" i="1"/>
  <c r="F69" i="1"/>
  <c r="F610" i="5" l="1"/>
  <c r="G359" i="3"/>
  <c r="G559" i="3"/>
  <c r="F40" i="4"/>
  <c r="F38" i="4"/>
  <c r="F251" i="1"/>
  <c r="F840" i="1" s="1"/>
  <c r="G223" i="3"/>
  <c r="G232" i="3" s="1"/>
  <c r="G637" i="3"/>
  <c r="G630" i="3"/>
  <c r="G639" i="3" s="1"/>
  <c r="G778" i="3"/>
  <c r="G862" i="3" s="1"/>
  <c r="G65" i="3"/>
  <c r="G228" i="3" s="1"/>
  <c r="G290" i="3"/>
  <c r="G436" i="3" s="1"/>
  <c r="G438" i="3"/>
  <c r="G855" i="3"/>
  <c r="G864" i="3" s="1"/>
  <c r="G495" i="3"/>
  <c r="G635" i="3" s="1"/>
  <c r="G697" i="3"/>
  <c r="G860" i="3" s="1"/>
  <c r="G431" i="3"/>
  <c r="G440" i="3" s="1"/>
  <c r="G147" i="3"/>
  <c r="G230" i="3" s="1"/>
  <c r="F6" i="4" l="1"/>
  <c r="F12" i="4" s="1"/>
  <c r="F846" i="1"/>
  <c r="F42" i="4"/>
  <c r="G235" i="3"/>
  <c r="G875" i="3" s="1"/>
  <c r="F28" i="4" s="1"/>
  <c r="G642" i="3"/>
  <c r="G880" i="3" s="1"/>
  <c r="F30" i="4" s="1"/>
  <c r="G443" i="3"/>
  <c r="G878" i="3" s="1"/>
  <c r="F29" i="4" s="1"/>
  <c r="G867" i="3"/>
  <c r="G883" i="3" s="1"/>
  <c r="F31" i="4" s="1"/>
  <c r="F33" i="4" l="1"/>
  <c r="F45" i="4" s="1"/>
  <c r="F46" i="4" s="1"/>
  <c r="F47" i="4" s="1"/>
  <c r="G888" i="3"/>
</calcChain>
</file>

<file path=xl/sharedStrings.xml><?xml version="1.0" encoding="utf-8"?>
<sst xmlns="http://schemas.openxmlformats.org/spreadsheetml/2006/main" count="3259" uniqueCount="718">
  <si>
    <t>SANACIJA SANITARNIH PROSTORA KAZALIŠTA IVANA pl. ZAJCA U RIJECI</t>
  </si>
  <si>
    <t>OPĆI UVJETI ZA IZVOĐENJE GRAĐEVINSKO-OBRTNIČKIH RADOVA</t>
  </si>
  <si>
    <t>1.</t>
  </si>
  <si>
    <t>Sve radove potrebno je izvesti u potpunosti prema projektu, troškovniku, svim važećim tehničkim</t>
  </si>
  <si>
    <t>propisima, hrvatskim normama, uputama proizvođača opreme i pravilima struke.</t>
  </si>
  <si>
    <t>2.</t>
  </si>
  <si>
    <t>Dinamika izvođenja radova mora se prilagoditi roku za završetak radova.</t>
  </si>
  <si>
    <t>3.</t>
  </si>
  <si>
    <t>Prilikom izrade ponude, ponuditelj mora provjeriti rokove dobave materijala i opreme,</t>
  </si>
  <si>
    <t xml:space="preserve"> da bi radove dovršio u ugovorenom roku bez kašnjenja uzrokovanih rokovima isporuke.</t>
  </si>
  <si>
    <t>4.</t>
  </si>
  <si>
    <t>U jediničnim cijenama svih stavki troškovnika, prilikom izrade ponude moraju biti obuhvaćeni</t>
  </si>
  <si>
    <t>ukupni troškovi materijala, opreme i rada za potpuno dovršenje cjelokupnog posla uključujući:</t>
  </si>
  <si>
    <t xml:space="preserve"> -  nabavu i transport na gradilište</t>
  </si>
  <si>
    <t xml:space="preserve"> - ugradnju kvalitetnog materijala i opreme prema priloženoj tehničkoj dokumentaciji pomoću </t>
  </si>
  <si>
    <t xml:space="preserve"> kvalificirane i stručne radne snage u skladu s važećim  tehničkim propisima i pravilima struke</t>
  </si>
  <si>
    <t xml:space="preserve"> - izradu prateće radioničke dokumentacije</t>
  </si>
  <si>
    <t xml:space="preserve"> - prateća čišćenja prostora tijekom izvođenja radova</t>
  </si>
  <si>
    <t xml:space="preserve"> - svi potrebni prijenosi, utovari i istovari, uskladištenje i čuvanje.</t>
  </si>
  <si>
    <t>5.</t>
  </si>
  <si>
    <t>Svi radovi moraju se izvoditi sa stručno osposobljenom radnom snagom za svaku vrstu radova.</t>
  </si>
  <si>
    <t>Nadzorni inženjer ima pravo tražiti da se neodgovarajuća stručna radna snaga zamijeni, što</t>
  </si>
  <si>
    <t>obvezuje izvođača radova da to učini.</t>
  </si>
  <si>
    <t>6.</t>
  </si>
  <si>
    <t>U slučaju da izvođač radova izvede pojedine radove čiji kvalitet ne zadovoljava kvalitet predviđen</t>
  </si>
  <si>
    <t xml:space="preserve">projektom, dužan je o svom trošku iste radove ukloniti i ponovno izvesti onako kako je </t>
  </si>
  <si>
    <t>predviđeno projektom.</t>
  </si>
  <si>
    <t>7.</t>
  </si>
  <si>
    <t>Ako se ukaže potreba za izvođenjem radova koji nisu predviđeni troškovnikom, izvođač radova</t>
  </si>
  <si>
    <t xml:space="preserve">mora za izvedbu istih dobiti odobrenje od nadzornog inženjera, sastaviti ponudu i radove </t>
  </si>
  <si>
    <t>ugovoriti s Investitorom.</t>
  </si>
  <si>
    <t>8.</t>
  </si>
  <si>
    <t xml:space="preserve">Svu štetu koju izvoditelj nanese nemarom okolnim prostorima, zgradama, predmetima, </t>
  </si>
  <si>
    <t>infrastrukturi i okolišu, dužan je popraviti i dovesti u prvobitno stanje i to o svom trošku.</t>
  </si>
  <si>
    <t xml:space="preserve">Prije početka radova izvoditelj je dužan fotografirati postojeće stanje građevine kako bi imao </t>
  </si>
  <si>
    <t>dokaze u slučaju eventualnih oštećenja.</t>
  </si>
  <si>
    <t>9.</t>
  </si>
  <si>
    <t xml:space="preserve">Izvođač je odgovoran za izvedene radove do primopredaje radova i u slučaju bilo kakve štete </t>
  </si>
  <si>
    <t>ili kvara dužan je o svom trošku to otkloniti.</t>
  </si>
  <si>
    <t>10.</t>
  </si>
  <si>
    <t>Ponuditelji su dužni prije podnošenja ponude temeljito pregledati projektnu dokumentaciju i</t>
  </si>
  <si>
    <t>procijeniti sve činjenice koje utječu na cijenu,kvalitetu i rok završetka radova,budući se naknadni</t>
  </si>
  <si>
    <t>prigovori i zahtjevi za povećanje cijene radi nepoznavanja ili nedovoljnog poznavanja građevine</t>
  </si>
  <si>
    <t>i projektne dokumentacije neće razmatrati.</t>
  </si>
  <si>
    <t>11.</t>
  </si>
  <si>
    <t>Prije početka radova izvođač radova dužan je u skladu s važećim propisima označiti i osigurati</t>
  </si>
  <si>
    <t>gradilište.</t>
  </si>
  <si>
    <t>12.</t>
  </si>
  <si>
    <t>Sve stavke troškovnika moraju su količinski kontrolirati prije narudžbe.</t>
  </si>
  <si>
    <t>13.</t>
  </si>
  <si>
    <t>Za pojedine stavke troškovnika navedeni su tipovi i proizvođači zbog jednostavijeg opisa</t>
  </si>
  <si>
    <t>traženog proizvoda. Navedeni tipovi služe kao projektna norma po pitanju kvalitete i dizajna.</t>
  </si>
  <si>
    <t>Dozvoljeno je nuđenje drugih jednakovrijednih proizvoda.</t>
  </si>
  <si>
    <t>Ponuđač koji nudi jednakovrijedan proizvod mora na za to predviđenom mjestu u</t>
  </si>
  <si>
    <t>troškovniku navesti koji jednakovrijedan proizvod nudi, a uz ponudu mora dostaviti</t>
  </si>
  <si>
    <t>dokaze jednakovrijednosti temeljem kojih će Investitor u postupku pregleda utvrditi</t>
  </si>
  <si>
    <t>da li temeljem karakteristika iz troškovnika proizvod ispunjava uvjet jednakovrijednosti.</t>
  </si>
  <si>
    <t>14.</t>
  </si>
  <si>
    <t xml:space="preserve">Sve odredbe ovih općih uvjeta kao i ostali dijelovi projekta su sastavni dio ugovora o </t>
  </si>
  <si>
    <t>gradnji zaključenog između Investitora i Izvoditelja, a Izvoditelj se obvezuje da ih prihvaća</t>
  </si>
  <si>
    <t>bez prigovora i primjedbi.</t>
  </si>
  <si>
    <t>TROŠKOVNIK GRAĐEVINSKO-OBRTNIČKIH RADOVA I OPREME</t>
  </si>
  <si>
    <t>Prilikom izvedbe radova na uređenju sanitarnih prostora izvođač mora imati u vidu da se nalazi unutar kulturnog dobra te da nisu dozvoljene nikakve aplikacije na izvornim strukturama zgrade kao i njihovo oštećenje ili probijanje.</t>
  </si>
  <si>
    <t>Za stavke troškovnika u kojima su navedeni tipovi i proizvođači materijala i opreme dozvoljeno je nuđenje drugih jednakovrijednih proizvoda. Na drugi jednakovrijedan proizvod potrebno je dobiti suglasnost stručnjaka nadležnog konzervatorskog odjela i projektanta.</t>
  </si>
  <si>
    <t>PRIZEMLJE</t>
  </si>
  <si>
    <t>P1 - WC Ž GOSTI</t>
  </si>
  <si>
    <t>1.1.</t>
  </si>
  <si>
    <t>Pažljiva demontaža unutarnjih vrata.</t>
  </si>
  <si>
    <t>Vrata odložiti unutar objekta i pohraniti na sigurnom mjestu do ponovne ugradnje.</t>
  </si>
  <si>
    <t>Obračun po komadu.</t>
  </si>
  <si>
    <t>kom</t>
  </si>
  <si>
    <t>1.2.</t>
  </si>
  <si>
    <t>Rušenje unutarnjih pregradnih zidova debljine 10 cm  i 2 x 10 cm, obostrano ožbukanih s oblogom od keramičkih pločica.</t>
  </si>
  <si>
    <t>Materijal od rušenja odložiti van objekta za odvoz na deponij.</t>
  </si>
  <si>
    <r>
      <t>Obračun po m</t>
    </r>
    <r>
      <rPr>
        <vertAlign val="superscript"/>
        <sz val="10"/>
        <rFont val="Arial"/>
        <family val="2"/>
      </rPr>
      <t>3</t>
    </r>
    <r>
      <rPr>
        <sz val="10"/>
        <rFont val="Arial"/>
        <family val="2"/>
      </rPr>
      <t>.</t>
    </r>
  </si>
  <si>
    <r>
      <t>m</t>
    </r>
    <r>
      <rPr>
        <vertAlign val="superscript"/>
        <sz val="10"/>
        <rFont val="Arial"/>
        <family val="2"/>
      </rPr>
      <t>3</t>
    </r>
  </si>
  <si>
    <t>1.3.</t>
  </si>
  <si>
    <t>Skidanje keramičkih pločica s podova i zidova, komplet s vezivnim sredstvom.</t>
  </si>
  <si>
    <r>
      <t>Obračun po m</t>
    </r>
    <r>
      <rPr>
        <vertAlign val="superscript"/>
        <sz val="10"/>
        <rFont val="Arial"/>
        <family val="2"/>
      </rPr>
      <t>2</t>
    </r>
    <r>
      <rPr>
        <sz val="10"/>
        <rFont val="Arial"/>
        <family val="2"/>
      </rPr>
      <t>.</t>
    </r>
  </si>
  <si>
    <r>
      <t>m</t>
    </r>
    <r>
      <rPr>
        <vertAlign val="superscript"/>
        <sz val="10"/>
        <rFont val="Arial"/>
        <family val="2"/>
      </rPr>
      <t>2</t>
    </r>
  </si>
  <si>
    <t>1.4.</t>
  </si>
  <si>
    <t>Skidanje dotrajale i oštećene žbuke do zdrave podloge.</t>
  </si>
  <si>
    <t>1.5.</t>
  </si>
  <si>
    <t xml:space="preserve">Utovar i odvoz materijala od rušenja i demontaže na gradski deponij. </t>
  </si>
  <si>
    <t>U cijenu uključeni svi troškovi zbrinjavanja sukladno propisima.</t>
  </si>
  <si>
    <t>1.6.</t>
  </si>
  <si>
    <t>Žbukanje zidova nanošenjem cementnog šprica na prethodno vodom namočenu površinu, gruba i fina produžna žbuka M-5.</t>
  </si>
  <si>
    <t>1.7.</t>
  </si>
  <si>
    <t>Sanacija podne površine koja obuhvaća izravnavanje, zakrpavanje pukotina i impregnaciju.</t>
  </si>
  <si>
    <t>U cijeni obuhvatiti sav potreban pribor i materijal.</t>
  </si>
  <si>
    <t>1.8.</t>
  </si>
  <si>
    <t>Dobava i ugradnja horizontalne hidroizolacije poda na prethodno pripremljenu čistu i čvrstu podlogu.</t>
  </si>
  <si>
    <t>Hidroizolacija se izvodi polimercementnim hidroizolacijskim premazom u dva sloja ukupne debljine 2,0 mm. Hidroizolacija se uz zidove podiže min.10,0 cm.</t>
  </si>
  <si>
    <t>Sve izvesti stručno, prema uputama proizvođača materijala. U cijeni obuhvatiti sav potreban pribor i materijal.</t>
  </si>
  <si>
    <t>1.9.</t>
  </si>
  <si>
    <t>Dobava i ugradnja samonivelirajuće mase na podnu površinu u visini maksimalno 1,0 cm.</t>
  </si>
  <si>
    <t>1.10.</t>
  </si>
  <si>
    <r>
      <t xml:space="preserve">Dobava i montaža pregradnih zidova, ukupne </t>
    </r>
    <r>
      <rPr>
        <b/>
        <sz val="10"/>
        <rFont val="Arial"/>
        <family val="2"/>
      </rPr>
      <t>debljine 10 cm</t>
    </r>
    <r>
      <rPr>
        <sz val="10"/>
        <rFont val="Arial"/>
        <family val="2"/>
      </rPr>
      <t xml:space="preserve"> s obostranom dvostrukom oblogom iz vodootpornih gips ploča d=2x1,25 cm s potrebnom metalnom potkonstrukcijom i ispunom iz kamene vune d=5,0 cm.</t>
    </r>
  </si>
  <si>
    <t>Visina pregrade je 2,60 m. Izrada potkonstrukcije iz tipskih CW/UW profila iz pocinčanog lima debljine 0,6 mm. Međusobni razmaci okomitih profila 31,25 cm.</t>
  </si>
  <si>
    <t xml:space="preserve">Unutar stijene ostaviti otvore za vrata i nadsvijetlo, veličinu otvora uskladiti s veličinom vratiju. </t>
  </si>
  <si>
    <t>Na mjestima gdje se ugrađuje pult od kerrocka potrebno je izvesti ojačanja za prihvat metalne potkonstrukcije pulta.</t>
  </si>
  <si>
    <r>
      <t>Sve uglove i lomove pregradnog zida ojačati s tipskim profilima. Gipskartonske ploče na uglovima rezati pod 45</t>
    </r>
    <r>
      <rPr>
        <vertAlign val="superscript"/>
        <sz val="10"/>
        <rFont val="Arial"/>
        <family val="2"/>
      </rPr>
      <t>0</t>
    </r>
    <r>
      <rPr>
        <sz val="10"/>
        <rFont val="Arial"/>
        <family val="2"/>
      </rPr>
      <t>.</t>
    </r>
  </si>
  <si>
    <t>Kvalitetna završna obrada spojeva i površine prema kvaliteti Q3.</t>
  </si>
  <si>
    <t>Prije radioničke izrade sve mjere obavezno provjeriti na objektu. Sve ostale izvedbene detalje usuglasiti s projektantom.</t>
  </si>
  <si>
    <t>U cijenu uračunatu i izvedbu revizionih okna za instalacije.</t>
  </si>
  <si>
    <r>
      <t>Obračun po m</t>
    </r>
    <r>
      <rPr>
        <vertAlign val="superscript"/>
        <sz val="10"/>
        <rFont val="Arial"/>
        <family val="2"/>
      </rPr>
      <t>2</t>
    </r>
    <r>
      <rPr>
        <sz val="10"/>
        <rFont val="Arial"/>
        <family val="2"/>
      </rPr>
      <t xml:space="preserve"> stijene u funkciji.</t>
    </r>
  </si>
  <si>
    <t>1.11.</t>
  </si>
  <si>
    <t>Dobava i montaža obloga instalacijskih kanala i vodokotlića gips pločama debljine 1,25 cm.  Ukupna debljina obloge je 7,5 cm s jednostranom dvostrukom oblogom i potkonstrukcijom.</t>
  </si>
  <si>
    <t>Izrada potkonstrukcije iz tipskih CW/UW profila iz pocinčanog lima debljine 0,6 mm. Međusobni razmaci okomitih profila 31,25 cm.</t>
  </si>
  <si>
    <t>Podkonstrukciju pričvrstiti za podnu i stropnu konstrukciju.</t>
  </si>
  <si>
    <t>Prije radioničke izrade sve mjere obavezno provjeriti na objektu.</t>
  </si>
  <si>
    <t>Točnu količinu izvedenih radova odobrit će nadzorni inženjer.</t>
  </si>
  <si>
    <r>
      <t>Obračun po m</t>
    </r>
    <r>
      <rPr>
        <vertAlign val="superscript"/>
        <sz val="10"/>
        <rFont val="Arial"/>
        <family val="2"/>
      </rPr>
      <t>2</t>
    </r>
    <r>
      <rPr>
        <sz val="10"/>
        <rFont val="Arial"/>
        <family val="2"/>
      </rPr>
      <t xml:space="preserve"> obloge u funkciji.</t>
    </r>
  </si>
  <si>
    <t>1.12.</t>
  </si>
  <si>
    <t>Bojenje zidova i stropova  disperzivnom bojom u bijelom tonu.</t>
  </si>
  <si>
    <t xml:space="preserve">Stavka obuhvaća: skidanje stare boje, gletanje disperzivnim kitom sa svim potrebnim fazama rada, temeljni premaz disperzivnom impregnacijom prema uputi proizvođača, popravljanje disperzivnim kitom, završni premaz valjkom u dva sloja u tonu po izboru. </t>
  </si>
  <si>
    <t>U cijeni obuhvatiti i pomoćnu skelu.</t>
  </si>
  <si>
    <r>
      <t>Obračun po m</t>
    </r>
    <r>
      <rPr>
        <vertAlign val="superscript"/>
        <sz val="10"/>
        <rFont val="Arial"/>
        <family val="2"/>
      </rPr>
      <t>2</t>
    </r>
    <r>
      <rPr>
        <sz val="10"/>
        <rFont val="Arial"/>
        <family val="2"/>
      </rPr>
      <t xml:space="preserve">. </t>
    </r>
  </si>
  <si>
    <t>1.13.</t>
  </si>
  <si>
    <t>Sanacija postojećih jednokrilnih punih drvenih vrata s punim nadsvjetlom.</t>
  </si>
  <si>
    <t>a</t>
  </si>
  <si>
    <t>popravak mehanizma za  samozatvaranje vratnog krila</t>
  </si>
  <si>
    <t>b</t>
  </si>
  <si>
    <t>dobava i ugradnja novih kvaka s mogućnošću zaključavanja</t>
  </si>
  <si>
    <t>c</t>
  </si>
  <si>
    <t>zamjena okova, stolarsko pripasivanje i blokiranje istog</t>
  </si>
  <si>
    <t>d</t>
  </si>
  <si>
    <t>čišćenje drvenih dijelova od nakupljene masnoće i nečistoće, struganje postojećeg naliča, brušenje, kitanje</t>
  </si>
  <si>
    <t>e</t>
  </si>
  <si>
    <t>ličenje u boju i ton po izboru stručnjaka konzervatorskog odjela. Ličenje izvesti svilenkasto mat ventilirajućim prozorskim lakom koji se nanosi četkom valjkom ili špricom u tri radna koraka.</t>
  </si>
  <si>
    <t>Sve komplet sa svim radom i materijalom.</t>
  </si>
  <si>
    <t>Obračun po kom.</t>
  </si>
  <si>
    <t>Shema 1</t>
  </si>
  <si>
    <t>Građevinska mjera otvora: 84 x 200 (+40) cm.</t>
  </si>
  <si>
    <t>Shema 2</t>
  </si>
  <si>
    <t>Građevinska mjera otvora: 74 x 200 (+60) cm.</t>
  </si>
  <si>
    <t>1.14.</t>
  </si>
  <si>
    <t>Sanacija postojećih dvostrukih drvenih prozora.</t>
  </si>
  <si>
    <t>popravak mehanizma za otvaranje</t>
  </si>
  <si>
    <t>zamjena gumenih brtvi između okvira i prozorskih krila</t>
  </si>
  <si>
    <t>zamjena stakla</t>
  </si>
  <si>
    <t>f</t>
  </si>
  <si>
    <t>Shema 3</t>
  </si>
  <si>
    <t>Građevinska mjera otvora: 155 x 165 cm i 155 x 100 cm.</t>
  </si>
  <si>
    <t>Shema 4</t>
  </si>
  <si>
    <t>Građevinska mjera otvora: 35 x 115 cm.</t>
  </si>
  <si>
    <t>1.15.</t>
  </si>
  <si>
    <t>Izrada, dobava i montaža jednokrilnih drvenih punih unutarnjih vrata - tipske proizvodnje. Vrata su predviđena za suhu ugradnju.</t>
  </si>
  <si>
    <t>Vratno krilo iz "mediapan" ploče, obostrano obloženo s "melaminom" - obloga otporna na kemikalije radi održavanja. Završna obrada krila u mat bijelu boju  komplet sa svim potrebnim predradnjama.</t>
  </si>
  <si>
    <t>Okov: 3 vratne petlje, usadna euro brava, kvake i štitnici iz eloksiranog aluminija, gumeni odbojnik.</t>
  </si>
  <si>
    <t>Izvedba prema priloženoj šemi i izmjeri na gradilištu.</t>
  </si>
  <si>
    <t>Shema 2'</t>
  </si>
  <si>
    <t>Građevinska mjera otvora je 74 x 210 cm.</t>
  </si>
  <si>
    <t>1.16.</t>
  </si>
  <si>
    <t>Dobava i ugradnja ukrasnih odbojnika za vratna krila koji se sastoje od gumene "glave", vijka i plastičnog uloška.</t>
  </si>
  <si>
    <t xml:space="preserve">Obračun po komadu. </t>
  </si>
  <si>
    <t>1.17.</t>
  </si>
  <si>
    <t>Dobava i montaža piktograma, tj. fiksne pločice predviđene za označavanje ženskih sanitarnih prostora. Pločica se postavlja na vratno krilo, tipskih je dimenzija, izvedena od brušenog inoxa s fiksno ugraviranim piktogramom.</t>
  </si>
  <si>
    <t>1.18.</t>
  </si>
  <si>
    <t>Dobava i postava aluminijskog završnog L profila na spoju različitih vrsta podova (kamen - gres/keramika).</t>
  </si>
  <si>
    <t>Obračun po m' ugrađenog profila.</t>
  </si>
  <si>
    <t>m'</t>
  </si>
  <si>
    <t>1.19.</t>
  </si>
  <si>
    <t>Dobava i postava podnih keramičkih retificiranih gres pločica, tip kao CERIM Timeless Ceppo di Gre ili jednakovrijedno.</t>
  </si>
  <si>
    <t>Kriteriji za ocjenu jednakovrijednosti:</t>
  </si>
  <si>
    <t>- klasa: 1.</t>
  </si>
  <si>
    <t>- dimenzija gres pločice: 30x60 cm.</t>
  </si>
  <si>
    <t>- debljina gres pločice: 10 mm.</t>
  </si>
  <si>
    <t>- obrada: natural</t>
  </si>
  <si>
    <t>- protukliznost:R9</t>
  </si>
  <si>
    <t xml:space="preserve">Polaganje se vrši na pripremljenu i očišćenu podlogu, ljepilom za keramiku klase C2TE, fugiranje se vrši fugirnom masom u boji po izboru projektanta, a spoj poda i zida se brtvi silikonskim kitom u istoj boji. </t>
  </si>
  <si>
    <t>Stavka uključuje sav potreban materijal za postavu keramike.</t>
  </si>
  <si>
    <r>
      <t>Obračun po m</t>
    </r>
    <r>
      <rPr>
        <vertAlign val="superscript"/>
        <sz val="10"/>
        <color indexed="8"/>
        <rFont val="Arial"/>
        <family val="2"/>
      </rPr>
      <t>2</t>
    </r>
    <r>
      <rPr>
        <sz val="10"/>
        <color indexed="8"/>
        <rFont val="Arial"/>
        <family val="2"/>
        <charset val="238"/>
      </rPr>
      <t xml:space="preserve"> izvedenog popločenja.</t>
    </r>
  </si>
  <si>
    <r>
      <t>m</t>
    </r>
    <r>
      <rPr>
        <vertAlign val="superscript"/>
        <sz val="10"/>
        <rFont val="Arial"/>
        <family val="2"/>
        <charset val="238"/>
      </rPr>
      <t>2</t>
    </r>
  </si>
  <si>
    <t>1.20.</t>
  </si>
  <si>
    <t>Dobava i postava zidnih keramičkih retificiranih gres pločica, tip kao Prissmacer Calacata Pulido ili jednakovrijedno.</t>
  </si>
  <si>
    <t>- obrada: visoki sjaj</t>
  </si>
  <si>
    <t>Pločice se polažu do visine 2,60 m mjereno od gotovog poda.</t>
  </si>
  <si>
    <t>1.21.</t>
  </si>
  <si>
    <r>
      <t xml:space="preserve">Dobava i ugradnja konzolne keramičke wc školjke s odvodom u zid, </t>
    </r>
    <r>
      <rPr>
        <sz val="10"/>
        <color indexed="8"/>
        <rFont val="Arial"/>
        <family val="2"/>
      </rPr>
      <t>tip kao Catalano Zero 50 art. VSV50N ili jednakovrijedno.</t>
    </r>
  </si>
  <si>
    <t>- dimenzija wc školjke: 50x35 cm.</t>
  </si>
  <si>
    <t>- sanitarna keramika ima poseban higijenski premaz (Cataglaze) koji omogućava potpunu higijenu i lakše održavanje</t>
  </si>
  <si>
    <t>- demontažno wc sjedalo sa sistemom "softclose"</t>
  </si>
  <si>
    <t>Stavka uključuje pričvrsni, brtveni i spojni materijal potreban za ugradnju.</t>
  </si>
  <si>
    <t>1.22.</t>
  </si>
  <si>
    <t>Dobava i ugradnja keramičkog ugradbenog umivaonika tip kao Catalano INCASSO art. 1INZE00 ili jednakovrijedno, za ugradnju u kerrock pult specificiranog u zasebnoj stavci.</t>
  </si>
  <si>
    <t>- dimenzija umivaonika: 57x47x18 cm.</t>
  </si>
  <si>
    <t>Umivaonik sadrži preljev i otvor za montažu slavine, u kompletu s kromiranim sifonom te izljevnom rozetom.</t>
  </si>
  <si>
    <t>1.23.</t>
  </si>
  <si>
    <t>Dobava i ugradnja pulta za umivaonike, izrađenog od jednobojnog kerrocka s otvorima za ugradnju 3 umivaonika, specificiranih u prethodnoj stavci.</t>
  </si>
  <si>
    <t>Dimenzija pulta: 216x55x20 cm</t>
  </si>
  <si>
    <t>Boja kerrocka: 900 misty grey</t>
  </si>
  <si>
    <t>U cijenu uključen sav potreban materijal za učvršćivanje kerrock ploče u zid.</t>
  </si>
  <si>
    <t>1.24.</t>
  </si>
  <si>
    <t>Dobava i ugradnja stojeće elektronske armature za umivaonik tip kao Hansgrohe Focus art. 31174000 ili jednakovrijedno. Armatura ima mogućnost pred-regulacije temperature vode na armaturi te ima mrežno napajanje 220 V. U stavci uključena pileta i kutni ventili s filterom.</t>
  </si>
  <si>
    <t>- štedni perlator sa sistemom uštede vode 5 l/min</t>
  </si>
  <si>
    <t>- QuickClean sistem za jednostavno čišćenje kamenca</t>
  </si>
  <si>
    <t>1.25.</t>
  </si>
  <si>
    <t>Dobava i ugradnja ogledala rezanog na mjeru, debljine 4mm, sa brušenim rubom. Ogledalo se lijepi na pripremljenu podlogu.</t>
  </si>
  <si>
    <t>Dimenzije ogledala: 216x95 cm.</t>
  </si>
  <si>
    <t>1.26.</t>
  </si>
  <si>
    <t xml:space="preserve">Dobava i ugradnja podne wc metlice, obrada krom visoki sjaj. </t>
  </si>
  <si>
    <t>1.27.</t>
  </si>
  <si>
    <t xml:space="preserve">Dobava i ugradnja kromirane kante za otpatke s poklopcem, kapacitet 3 litre. </t>
  </si>
  <si>
    <t>1.28.</t>
  </si>
  <si>
    <t xml:space="preserve">Dobava i ugradnja kromirane kante za otpatke bez poklopca, kapacitet 7 litara. </t>
  </si>
  <si>
    <t>1.29.</t>
  </si>
  <si>
    <t>Dobava i ugradnja kromirane dvostruke vješalice. Stavka uključuje pričvrsni, brtveni i spojni materijal potreban za ugradnju.</t>
  </si>
  <si>
    <t>1.30.</t>
  </si>
  <si>
    <t>Dobava i ugradnja kromiranog držača za rolo wc papir. Stavka uključuje pričvrsni, brtveni i spojni materijal potreban za ugradnju.</t>
  </si>
  <si>
    <t>UKUPNO kn:</t>
  </si>
  <si>
    <t>OPĆI PROJEKTNI I TEHNIČKI UVJETI ZA IZVOĐENJE EL.INST. RADOVA</t>
  </si>
  <si>
    <t>I. OPĆI PROJEKTNI UVJETI</t>
  </si>
  <si>
    <t>Sve radove potrebno je izvesti u potpunosti prema projektu, troškovniku, svim važećim tehničkim propisima, hrvatskim normama, uputama proizvođača opreme i pravilima struke.</t>
  </si>
  <si>
    <t>Prilikom izrade ponude, ponuditelj mora provjeriti rokove dobave materijala i opreme, da bi radove dovršio u ugovorenom roku bez kašnjenja uzrokovanih rokovima isporuke.</t>
  </si>
  <si>
    <t>U jediničnim cijenama svih stavki troškovnika, prilikom izrade ponude moraju biti obuhvaćeni ukupni troškovi materijala, opreme i rada za potpuno dovršenje cjelokupnog posla uključujući: nabavu i transport na gradilište, spajanje i montažu opreme prema priloženoj tehničkoj dokumentaciji s ugradnjom kvalitetnog elektroinstalacijskog materijala pomoću kvalificirane i stručne radne snage u skladu s važećim tehničkim propisima i pravilima struke, izradu prateće radioničke dokumentacije, građevinsku pripomoć u vidu izrade i zatvaranja šliceva za polaganje kabela, izrade niša s ugradnjom i obzidavanjem razvodnih ploča i svih ostalih građevinskih radova koji se odnose na elektroinstalaterske radove, izuzev ako je to izričitio stavkom troškovnika traženo i nuđeno, puštanje sustava u rad, kao i ostali radovi koji nisu posebno iskazani specifikacijama, a potrebni su za potpunu i urednu izvedbu projektiranih instalacija, njihovu funkcionalnost, pogonsku gotovost i primopredaju korisniku (uputstva za rukovanje, izrada natpisnih pločica, pribavljanje potrebne dokumentacije za tehnički pregled i sl.), prateća čišćenja prostora tijekom izvođenja radova, svi potrebni prijenosi, utovari i istovari, uskladištenje i čuvanje.</t>
  </si>
  <si>
    <t>Svi radovi moraju se izvoditi sa stručno osposobljenom radnom snagom za svaku vrstu radova. Nadzorni inženjer ima pravo tražiti da se neodgovarajuća stručna radna snaga zamijeni, što obvezuje izvođača radova da to učini.</t>
  </si>
  <si>
    <t>U slučaju da izvođač radova izvede pojedine radove čiji kvalitet ne zadovoljava kvalitet predviđen projektom, dužan je o svom trošku iste radove ukloniti i ponovno izvesti onako kako je predviđeno projektom.</t>
  </si>
  <si>
    <t>Ako se ukaže potreba za izvođenjem radova koji nisu predviđeni troškovnikom, izvođač radova mora za izvedbu istih dobiti odobrenje od nadzornog inženjera, sastaviti ponudu i radove ugovoriti s Investitorom.</t>
  </si>
  <si>
    <t>Svu štetu koju izvoditelj nanese nemarom okolnim prostorima, zgradama, predmetima, infrastrukturi i okolišu, dužan je popraviti i dovesti u prvobitno stanje i to o svom trošku. Prije početka radova izvoditelj je dužan fotografirati postojeće stanje građevine kako bi imao dokaze u slučaju eventualnih oštećenja. Izvođač je odgovoran za izvedene radove do primopredaje radova i u slučaju bilo kakve štete ili kvara dužan je o svom trošku to otkloniti.</t>
  </si>
  <si>
    <t>Ponuditelji su dužni prije podnošenja ponude temeljito pregledati projektnu dokumentaciju i procijeniti sve činjenice koje utječu na cijenu, kvalitetu i rok završetka radova, budući se naknadni prigovori i zahtjevi za povećanje cijene radi nepoznavanja ili nedovoljnog poznavanja građevine i projektne dokumentacije neće razmatrati.</t>
  </si>
  <si>
    <t>Prije početka radova izvođač radova dužan je u skladu s važećim propisima označiti i osigurati gradilište.</t>
  </si>
  <si>
    <t>Sve odredbe ovih općih uvjeta kao i ostali dijelovi projekta su sastavni dio ugovora o gradnji zaključenog između Investitora i Izvoditelja, a Izvoditelj se obvezuje da ih prihvaća bez prigovora i primjedbi.</t>
  </si>
  <si>
    <t>Dopuštena odstupanja tehničkih karakteristika ponuđenih proizvoda u odnosu na tehničke podatke u troškovniku iznose maksimalno 5%.</t>
  </si>
  <si>
    <t>II. ELEKTROINSTALACIJA</t>
  </si>
  <si>
    <t>Stavkama uz kabele obuhvaćena je dobava, polaganje i spajanje kabela, komplet s odgovarajućim razvodnim kutijama i sitnim instalacijskim materijalom i priborom.</t>
  </si>
  <si>
    <t>Kod podžbuknog polaganja kabela stavkama je obuhvaćeno dubljenje žlijeba i otvora za razvodne kutije u zidu, zatvaranje otvora, proboj zidova i ostala građevinska pripomoć.</t>
  </si>
  <si>
    <t>Kod izvođenja el.instalacije u montažnim pregradnim zidovima i stropovima (gips, drvo,metal) instalaciju izvoditi obavezno u samogasivim savitljivim PVC instalacijskim cijevima, a koristiti posebne montažne i razvodne kutije za montažu u pregrade.</t>
  </si>
  <si>
    <t>III. RAZVODNE PLOČE - RAZDJELNICI</t>
  </si>
  <si>
    <t>Svim stavkama razvodnih ploča - razdjelnika obuhvaćena je izrada izvedbenih shema razdjelnika, dimenzionih shema i mjernih skica s rasporedom opreme u razdjelniku i na vratima, montaža razdjelnika na mjesto ugradnje, spajanje svih kabela na stezaljke u razdjelniku, označavanje svih kabela trajno čitljivim natpisnim pločicama, uvodnice za ulaz kabela, stezaljke, sabirnice, oznake, natpisne pločice, unutarnje ožičenje razdjelnika, označavanje svih elemenata prema jednopolnoj shemi izvedenog stanja, izrada i postavljanje u razdjelnik jednopolne sheme izvedenog stanja, izjava o sukladnosti i ispitni protokol u skladu s propisima, oznaka sukladnosti, oznaka sustava zaštite</t>
  </si>
  <si>
    <t>IV. INSTALACIJSKI MATERIJAL</t>
  </si>
  <si>
    <t>Instalacijski materijal mora biti modularnog tipa. Tip instalacijskog materijala i boju ukrasnih okvira mora prije narudžbe definirati i potvrditi arhitekt ili investitor.</t>
  </si>
  <si>
    <t>Obveza izvođača je izrada radioničke dokumentacije sa smještajem elemenata u instalacijske kutije.</t>
  </si>
  <si>
    <t>U stavkama predviđenim za instalacijski materijal predviđene su instalacijske i razvodne kutije za zid i gips pregradne zidove, oznake žila, vodova i kabela, te ostali nespecifirani sitni instalacijski materijal.</t>
  </si>
  <si>
    <t>Pribor mora biti istog tipa za sve vrste instalacija.</t>
  </si>
  <si>
    <t>U istu kutiju ne smiju se postavljati elementi instalacija jake i slabe struje.</t>
  </si>
  <si>
    <t>1 - SANITARIJE P1 - PARTER</t>
  </si>
  <si>
    <t>Demontaža svih postojećih elektroinstalacija i opreme s otpremom na javni deponij.</t>
  </si>
  <si>
    <t>komplet</t>
  </si>
  <si>
    <t>kn</t>
  </si>
  <si>
    <t>Dobava, ugradnja i spajanje elemenata u postojeći razdjelnik,</t>
  </si>
  <si>
    <t>komplet sa svim potrebnim sitnim radovima i materijalom,</t>
  </si>
  <si>
    <t>sve do potpune funkcije.</t>
  </si>
  <si>
    <t>* kombinirani zaštitni prekidač B10/30mA, 2p</t>
  </si>
  <si>
    <t>1</t>
  </si>
  <si>
    <t>* kombinirani zaštitni prekidač B16/30mA, 2p</t>
  </si>
  <si>
    <t>Dobava, montaža i spajanje zidne svjetiljke.</t>
  </si>
  <si>
    <t>tip Minus C 37W 3200lm 1975mm "Intra lighting" ili jednakovrijedna.</t>
  </si>
  <si>
    <t>Dimenzije: 1975x36x76mm.</t>
  </si>
  <si>
    <t>Izvor svjetlosti : visokoefikasni LED modul snage 37W.</t>
  </si>
  <si>
    <t>Korisni svjetlosni tok svjetiljke : 3200 lm</t>
  </si>
  <si>
    <t>Temperatura boje svijetla : 3000K</t>
  </si>
  <si>
    <t>Indeks odziva boje (CRI) : 80</t>
  </si>
  <si>
    <t>Optika : opalni difuzor</t>
  </si>
  <si>
    <t>Stupanj IP zaštite : IP40</t>
  </si>
  <si>
    <t>Dozvoljena odstupanja ponuđenog proizvoda +-5%.</t>
  </si>
  <si>
    <t>jednakovrijedni proizvod</t>
  </si>
  <si>
    <t>tip</t>
  </si>
  <si>
    <t>___________________________________</t>
  </si>
  <si>
    <t>proizvođač</t>
  </si>
  <si>
    <t>tip Art 250 "Lombardo" ili jednakovrijedna.</t>
  </si>
  <si>
    <t>Dimenzije: 250x250x55mm.</t>
  </si>
  <si>
    <t>Izvor svjetlosti : visokoefikasni LED modul snage 20W.</t>
  </si>
  <si>
    <t>Korisni svjetlosni tok svjetiljke : 1656 lm</t>
  </si>
  <si>
    <t>Stupanj IP zaštite : IP66</t>
  </si>
  <si>
    <t>Svjetiljka sigurnosne rasvjete LED 3W / 3 sata  s piktogramom</t>
  </si>
  <si>
    <t>tip Screen SC30 "Awex" ili jednakovrijedna.</t>
  </si>
  <si>
    <t>Dimenzije 315x165x50mm. Trajni spoj. Stupanj zaštie IP40.</t>
  </si>
  <si>
    <t>Instalacijski materijal modularne izvedbe, komplet s okvirima,</t>
  </si>
  <si>
    <t>nosačima i instalacijskim kutijama za podžbuknu montažu.</t>
  </si>
  <si>
    <t>proizvod TEM Čatež modul ili jednakovrijedan</t>
  </si>
  <si>
    <t>Serijski prekidač.</t>
  </si>
  <si>
    <t>Dobava, montaža i spajanje sušila za ruke.</t>
  </si>
  <si>
    <t>Proizvod Geesa Public art 916453-02 ili jednakovrijedan.</t>
  </si>
  <si>
    <t>Dimenzije 661x303x247mm.</t>
  </si>
  <si>
    <t>Napajanje 230V, snaga 2000W.</t>
  </si>
  <si>
    <t>Kućište od nahrđajućeg čelika.</t>
  </si>
  <si>
    <t>Vodovi položeni podžbukno u PVC instalacijskim cijevima unutar</t>
  </si>
  <si>
    <t>sanitarija i nadžbukno u PVC instalacijskim kanalima izvan</t>
  </si>
  <si>
    <t>prostora sanitarija do najbližeg razdjelnika.</t>
  </si>
  <si>
    <t>U cijenu kabela uključene sve potrebne PVC instalacijske cijevi i kanali.</t>
  </si>
  <si>
    <t>PP-Y (NYM) 3x2,5</t>
  </si>
  <si>
    <t>m</t>
  </si>
  <si>
    <t>PP-Y (NYM) 3x1,5</t>
  </si>
  <si>
    <t xml:space="preserve">Električno spajanje slavine </t>
  </si>
  <si>
    <t>Ured ovlaštenog inženjera Aleksandar Ćiković</t>
  </si>
  <si>
    <t>Martina Kontuša 33</t>
  </si>
  <si>
    <t>51000 Rijeka</t>
  </si>
  <si>
    <t>091/453-6291</t>
  </si>
  <si>
    <t>GRAĐEVINA</t>
  </si>
  <si>
    <t>SANACIJA SANITARNIH PROSTORA</t>
  </si>
  <si>
    <t>KAZALIŠTA IVANA PL. ZAJCA U RIJECI</t>
  </si>
  <si>
    <t>LOKACIJA</t>
  </si>
  <si>
    <t>RIJEKA</t>
  </si>
  <si>
    <t>INVESTITOR</t>
  </si>
  <si>
    <t>GRAD RIJEKA</t>
  </si>
  <si>
    <t>KORZO 16, RIJEKA</t>
  </si>
  <si>
    <t>BROJ PROJEKTA</t>
  </si>
  <si>
    <t>987-19</t>
  </si>
  <si>
    <t>ZAJEDNIČKA OZNAKA</t>
  </si>
  <si>
    <t>KZISP 719</t>
  </si>
  <si>
    <t>TROŠKOVNIK - PROCJENA INVESTICIJE</t>
  </si>
  <si>
    <t>MAPA 3 - ELEKTROTEHNIČKI PROJEKT</t>
  </si>
  <si>
    <t>PROJEKTANT</t>
  </si>
  <si>
    <t>ALEKSANDAR ĆIKOVIĆ dipl.ing.el.</t>
  </si>
  <si>
    <t>GLAVNI PROJEKTANT</t>
  </si>
  <si>
    <t>mr.sc. MAJA MATULJA KOS dipl.ing.arh.</t>
  </si>
  <si>
    <t>Rijeka, 05.2019.</t>
  </si>
  <si>
    <t>tip Minus C 30W 2800lm 1695mm "Intra lighting" ili jednakovrijedna.</t>
  </si>
  <si>
    <t>Dimenzije: 1695x36x76mm.</t>
  </si>
  <si>
    <t>Izvor svjetlosti : visokoefikasni LED modul snage 30W.</t>
  </si>
  <si>
    <t>Korisni svjetlosni tok svjetiljke : 2800 lm</t>
  </si>
  <si>
    <t>Isklopni prekidač.</t>
  </si>
  <si>
    <t>9 - SANITARIJE M12 - MEZANIN</t>
  </si>
  <si>
    <t>tip Minus C 26W 2300lm 1415mm "Intra lighting" ili jednakovrijedna.</t>
  </si>
  <si>
    <t>Dimenzije: 1415x36x76mm.</t>
  </si>
  <si>
    <t>Izvor svjetlosti : visokoefikasni LED modul snage 26W.</t>
  </si>
  <si>
    <t>Korisni svjetlosni tok svjetiljke : 2300 lm</t>
  </si>
  <si>
    <t>tip Bauta Sfera "Buzzi Buzzi" ili jednakovrijedna.</t>
  </si>
  <si>
    <t>Oblik polusfere, dimenzije: 300x155x145mm.</t>
  </si>
  <si>
    <t>Izrađena od gipsa.</t>
  </si>
  <si>
    <t>Izvor svjetlosti : LED žarulja E27 snage 12W.</t>
  </si>
  <si>
    <t>Optika : indiretna raspodjela svjetlosti</t>
  </si>
  <si>
    <t>10 - SANITARIJE M3 - MEZANIN</t>
  </si>
  <si>
    <t>tip Minus C 33W 2700lm 1135mm "Intra lighting" ili jednakovrijedna.</t>
  </si>
  <si>
    <t>Dimenzije: 1135x36x76mm.</t>
  </si>
  <si>
    <t>Izvor svjetlosti : visokoefikasni LED modul snage 33W.</t>
  </si>
  <si>
    <t>Korisni svjetlosni tok svjetiljke : 2700 lm</t>
  </si>
  <si>
    <t>17 - SANITARIJE K1.1 - 1. KAT</t>
  </si>
  <si>
    <t>31 - DOKUMENTACIJA</t>
  </si>
  <si>
    <t>Ispitivanje električnih instalacija u skladu s Tehničkim propisom</t>
  </si>
  <si>
    <t>za niskonaponske električne instalacije.</t>
  </si>
  <si>
    <t>Izdavanje potrdbene dokumentacije o izvršenim mjerenjima.</t>
  </si>
  <si>
    <t>32 - REKAPITULACIJA</t>
  </si>
  <si>
    <t>SANITARIJE P1 - PARTER</t>
  </si>
  <si>
    <t>SANITARIJE M12 - MEZANIN</t>
  </si>
  <si>
    <t>SANITARIJE M3 - MEZANIN</t>
  </si>
  <si>
    <t>SANITARIJE K1.1 - 1. KAT</t>
  </si>
  <si>
    <t>DOKUMENTACIJA</t>
  </si>
  <si>
    <t>SVEUKUPNO</t>
  </si>
  <si>
    <t>HIDROTEHNIČKE INSTALACIJE - DOVOD I ODVOD VODE</t>
  </si>
  <si>
    <t>NAPOMENA:</t>
  </si>
  <si>
    <t>Prije početka izvođenja radova na rekostrukciji sanitarija, zatvoriti sve ventile na dovodima vode, te isprazniti kompletnu instalaciju od preostale vode, kao i otpadne vode.</t>
  </si>
  <si>
    <t>Rekonstrukciju sanitarija preporuča se izvoditi od najviše etaže (galerije) prema nižim etažama (parteru). Također preporuča se izvoditi rekonstrukciju niz istu vertikalu/e. Rekonstrukcijom je predviđena i kompletna zamjena svih glavnih dovodnih i odvodnih vertikala.</t>
  </si>
  <si>
    <t>Prilikom demontaže postojeće instalacije i polaganje nove instalacije pokušti što manje izvoditi "šliceve" odnosno po mogućnosti koristiti "šliceve" nakon demontaže za polaganje nove instalacije.</t>
  </si>
  <si>
    <t>P1</t>
  </si>
  <si>
    <t>PARTER SJEVER WC Ž GOSTI</t>
  </si>
  <si>
    <t>A</t>
  </si>
  <si>
    <t>PRIPREMNI, ZAVRŠNI I OSTALI RADOVI</t>
  </si>
  <si>
    <t xml:space="preserve"> 1.</t>
  </si>
  <si>
    <t>Demontaža postojeće instalacije dovda i odvoda vode.</t>
  </si>
  <si>
    <t>Stavka obuhvaća kompletno uklanjanje postojeće instalacije dovoda i odvoda vode, te njeno zbrinjavanje (odvodz i deponiranje na odgovarajući deponij).</t>
  </si>
  <si>
    <t>Stavkom su obuhvaćeni svi potrebni radovi i materijal za kompletno uklanjenje instalacije. Sva "štemanja" su uključena u cijenu.</t>
  </si>
  <si>
    <t>Prije početka demontaže, zatvoriti sve ventile na dovodima vode, te isprazniti kompletnu instalaciju od preostale vode.</t>
  </si>
  <si>
    <t>Instalacija dovoda vode</t>
  </si>
  <si>
    <t xml:space="preserve"> - pocinčane cijevi profila DN15 - DN50mm</t>
  </si>
  <si>
    <t>Instalacija Odvoda vode</t>
  </si>
  <si>
    <t xml:space="preserve"> - LŽ cijevi profila DN50 - DN125mm
 - PVC cijevi profila D50 - D110mm</t>
  </si>
  <si>
    <t xml:space="preserve"> 2.</t>
  </si>
  <si>
    <t>Demontaža postojećih sanitarija</t>
  </si>
  <si>
    <t>Stavka obuhvaća kompletno uklanjanje postojećih sanitarija (umivoanika, wc-školjki, pisoara, tuševa, slavina i sl) te zbrinjavanje (odvodz i deponiranje na odgovarajući deponij).</t>
  </si>
  <si>
    <t>Stavkom su obuhvaćeni svi potrebni radovi i materijal za kompletno uklanjenje sanitarija. Stavkom je uključena demontaže i slavine, ventila, sifona i sl.</t>
  </si>
  <si>
    <t>2.1.</t>
  </si>
  <si>
    <t xml:space="preserve">Umivaonik </t>
  </si>
  <si>
    <t>2.2.</t>
  </si>
  <si>
    <t>WC školjka</t>
  </si>
  <si>
    <t>2.3.</t>
  </si>
  <si>
    <t>Pisoar</t>
  </si>
  <si>
    <t>Zatvaranje "šliceva" u zidovima i podovima nakon ugradnje instalacije kanalizacije i vodovoda.</t>
  </si>
  <si>
    <t>Stavkom je obuhvaćeno kompletno zatvaranje "šliceva" odgovarajućim cementnim mortom nakon polaganja instalacije dovod i odvod vode.</t>
  </si>
  <si>
    <t>Obračun po m' zatvorenog "šlica"</t>
  </si>
  <si>
    <t>3.1.</t>
  </si>
  <si>
    <t>Dovod vode</t>
  </si>
  <si>
    <t>3.2.</t>
  </si>
  <si>
    <t>Odvod vode</t>
  </si>
  <si>
    <t>Dobava, transport i ugradnja revizijskih otvora na dovodnim i odvodnim vertikalama.</t>
  </si>
  <si>
    <t>Stavkom je obuhvaćena nabava revizijskih otvora (vrata) od pocinčanog obojenog lima dimenzija 40x40cm s ključem za zaključavanje te ugradnje na odgovarajućim pozicijama za pristup vertikalama dovda i odvoda vode.</t>
  </si>
  <si>
    <t>Obračun po kompletno ugrađenom revizijskom potvoru.</t>
  </si>
  <si>
    <r>
      <t xml:space="preserve">Kompletno čišćenje sanitarija tokom izvođenja radova i završno čišćenje nakon izvedenih radova </t>
    </r>
    <r>
      <rPr>
        <sz val="11"/>
        <rFont val="Arial"/>
        <family val="2"/>
        <charset val="238"/>
      </rPr>
      <t>od svog otpadnog materijala (šute, stare instalacije, otpadnog materijala i sl.)</t>
    </r>
  </si>
  <si>
    <t xml:space="preserve">Stavkom je uključen i prijenos i zbrinjavanje materijala na odgovarajuću deponiju. </t>
  </si>
  <si>
    <t>Obračun po kompletno očićenim sanitarijama</t>
  </si>
  <si>
    <t>PRIPREMNI, ZAVRŠNI I OSTALI RADOVI UKUPNO:</t>
  </si>
  <si>
    <t>B</t>
  </si>
  <si>
    <t>DOVOD SANITARNE VODE</t>
  </si>
  <si>
    <r>
      <rPr>
        <b/>
        <sz val="11"/>
        <rFont val="Arial"/>
        <family val="2"/>
        <charset val="238"/>
      </rPr>
      <t>Dobava i ugradnja plastičnih PP-R cijevi spajanje termovarenim spojnicama</t>
    </r>
    <r>
      <rPr>
        <sz val="11"/>
        <rFont val="Arial"/>
        <family val="2"/>
        <charset val="238"/>
      </rPr>
      <t xml:space="preserve"> ,  za razvod sanitarne hladne, tople vode i recirkulacije. </t>
    </r>
  </si>
  <si>
    <t xml:space="preserve">Stavka obuhvaća sve potrebne spojnice, redukcije, T-komade, prijelazne komade i potrebni pričvrsni i zaštitno-izolacijski materijal. Cijevi se isporučuju u palicama i  kolutima sa zaštitom i izolacijom. Cijevi se položu u instalacijskim kanalima, zidnim usjecima i podu sa zaštitom i PE pjenastom izolacijom.  </t>
  </si>
  <si>
    <t>Obračun po m' postavljene cijevi.</t>
  </si>
  <si>
    <r>
      <rPr>
        <b/>
        <sz val="11"/>
        <rFont val="Arial"/>
        <family val="2"/>
        <charset val="238"/>
      </rPr>
      <t>Ø 16 mm</t>
    </r>
    <r>
      <rPr>
        <sz val="11"/>
        <rFont val="Arial"/>
        <family val="2"/>
        <charset val="238"/>
      </rPr>
      <t>, s izolacijom 6 mm</t>
    </r>
  </si>
  <si>
    <r>
      <rPr>
        <b/>
        <sz val="11"/>
        <rFont val="Arial"/>
        <family val="2"/>
        <charset val="238"/>
      </rPr>
      <t>Ø  20 mm</t>
    </r>
    <r>
      <rPr>
        <sz val="11"/>
        <rFont val="Arial"/>
        <family val="2"/>
        <charset val="238"/>
      </rPr>
      <t>, s izolacijom 6 mm</t>
    </r>
  </si>
  <si>
    <r>
      <rPr>
        <b/>
        <sz val="11"/>
        <rFont val="Arial"/>
        <family val="2"/>
        <charset val="238"/>
      </rPr>
      <t>Ø  50 mm</t>
    </r>
    <r>
      <rPr>
        <sz val="11"/>
        <rFont val="Arial"/>
        <family val="2"/>
        <charset val="238"/>
      </rPr>
      <t xml:space="preserve">, s izolacijom 6 mm
</t>
    </r>
    <r>
      <rPr>
        <b/>
        <sz val="11"/>
        <rFont val="Arial"/>
        <family val="2"/>
        <charset val="238"/>
      </rPr>
      <t>(glavne vertikale)</t>
    </r>
  </si>
  <si>
    <t>Dobava i ugradnja PP-R ravnih propusnih ventila za zatvaranje pojedninih ogranaka na instalaciji dovoda vode.</t>
  </si>
  <si>
    <t>Ventili se ugrađuju na ograncima uz vertikale. Pristup ventilima mora biti omogućen putem revizijskih otvora uz dovodne vertikale.</t>
  </si>
  <si>
    <t>Obračun po kompletno postavljenom ventilu.</t>
  </si>
  <si>
    <t>Ø  20 mm</t>
  </si>
  <si>
    <r>
      <t xml:space="preserve">Izrada priključaka na postojeću instalacju dovoda vode. </t>
    </r>
    <r>
      <rPr>
        <sz val="11"/>
        <rFont val="Arial"/>
        <family val="2"/>
        <charset val="238"/>
      </rPr>
      <t>Stavkom su obuhvaćeni svi radovi i materijal za priključenje nove instalacije na postojeću instalaciju dovod vode.</t>
    </r>
  </si>
  <si>
    <t>Prilikom izvođenja radova voditi računa da ne dođe do oštećenje postojeće instalacije dovoda vode.</t>
  </si>
  <si>
    <t>Obračun po kompletno izvednom priključku na postojeću instalaciju (hladnu i toplu vodu, te cirkulaciju).</t>
  </si>
  <si>
    <t>Dobava, transport i ugradnja priključnog mjesta za sanitarije.</t>
  </si>
  <si>
    <t>4.1.</t>
  </si>
  <si>
    <t>Dobava, transport i ugradnja priključnog mjesta za umivaonik koje se sastoji od:</t>
  </si>
  <si>
    <t xml:space="preserve"> -  komplet s  odvodnim koljenom d50 mm i sifonskom brtvom 44/32 mm, pločom s armaturnim priključcima ½" s uključenom zvučnom izolacijom, vijcima za učvršćenje keramike i svim potrebnim pričvrsnim priborom i spojnim materijalom;</t>
  </si>
  <si>
    <t>Obračun po kompletno izvedenoj stavci:</t>
  </si>
  <si>
    <t xml:space="preserve"> - dobava opreme i potrebnog materijala za kompletiranje stavke</t>
  </si>
  <si>
    <t xml:space="preserve"> - istovar i skladištenje te transport na mjesto montaže, te montaža</t>
  </si>
  <si>
    <t>4.2.</t>
  </si>
  <si>
    <t>Dobava, transport i ugradnja kompletnog priključnog mjesta za WC-a , koje se sastoji od:</t>
  </si>
  <si>
    <t xml:space="preserve"> - instalacijskog elementa kao Geberit Duofix visine 112 cm za konzolnu wc školjku art. 111.154.00.1. Instalacijski element je samonosiv za ugradnju u suhomontažnu zidnu ili predzidnu konstrukciju u kompletu sa niskošumnim vodokotlićem i dvokoličinskom tipkom za aktiviranje ispiranja u bijeloj boji Delta 20. </t>
  </si>
  <si>
    <t>Stavka uključuje i pričvrsni set za ugradnju art. 111.839.00.1 te set za zvučnu izolaciju art. 156.050.00.1, brtveni i spojni materijal potreban za ugradnju.</t>
  </si>
  <si>
    <t>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t>
  </si>
  <si>
    <t>4.3.</t>
  </si>
  <si>
    <t xml:space="preserve"> - instalacijskog elementa za WC školjku visine ugradnje 109 cm  s niskošumnim Sigma ugradbenim vodokotlićem, debljine 8 cm, za 6/3l ispiranje,izrađenim prema HRN EN 14055:2011 .  Instalacijski element je samonosiv za ugradnju u zidane zidove ili predzidnu konstrukciju, komplet s integriranim kutnim ventilom priključka vode ½", niskošumnim uljevnim ventilom, odvodnim koljenom d90/110 mm sa zvučno izoliranom ubujmicom, </t>
  </si>
  <si>
    <t>spojnim komadom za WC školjku s brtvenim manžetama i setom zvučne izolacije, vijcima za učvršćenje keramike i svim potrebnim priborom za ugradnju prema uputama proizvođača. Sve kao Geberit Kombifix art. 110.792.00.1, dvokoličinska tipka bijele boje kao Sigma art. 115.770.11.5,. Stavka uključuje i potporne noge art.457.872.26.1 i set zvučne izolacije 156.050.00.1 te sav potreban materijal za ugradnju i spajanje na instalaciju.</t>
  </si>
  <si>
    <r>
      <rPr>
        <b/>
        <sz val="11"/>
        <rFont val="Arial"/>
        <family val="2"/>
        <charset val="238"/>
      </rPr>
      <t>Ispitivanje interne instalacije na vodonepropusnost.</t>
    </r>
    <r>
      <rPr>
        <sz val="11"/>
        <rFont val="Arial"/>
        <family val="2"/>
        <charset val="238"/>
      </rPr>
      <t xml:space="preserve"> Cjevovod je potrebno tlačiti na  radni pritisak plus 5 bara (15 bara) u vremenu od 2 sata. Tlačna proba se izvodi dok unutar predviđenog vremena nema pada tlaka na manometru. Obračun se vrši po m' ispitane instalacije.</t>
    </r>
  </si>
  <si>
    <t xml:space="preserve"> 6.</t>
  </si>
  <si>
    <r>
      <rPr>
        <b/>
        <sz val="11"/>
        <rFont val="Arial"/>
        <family val="2"/>
        <charset val="238"/>
      </rPr>
      <t xml:space="preserve">Dezinfekcija kompletne interne instalacije </t>
    </r>
    <r>
      <rPr>
        <sz val="11"/>
        <rFont val="Arial"/>
        <family val="2"/>
        <charset val="238"/>
      </rPr>
      <t xml:space="preserve">sredstvom za dezinfekciju prema uputama za dezinfekciju. </t>
    </r>
  </si>
  <si>
    <r>
      <rPr>
        <b/>
        <sz val="11"/>
        <rFont val="Arial"/>
        <family val="2"/>
        <charset val="238"/>
      </rPr>
      <t>Bakteriološka analiza</t>
    </r>
    <r>
      <rPr>
        <sz val="11"/>
        <rFont val="Arial"/>
        <family val="2"/>
        <charset val="238"/>
      </rPr>
      <t xml:space="preserve"> uzoraka vode iz interne instalacije nakon dezinfekcije.</t>
    </r>
  </si>
  <si>
    <t>kpl</t>
  </si>
  <si>
    <t xml:space="preserve">Razni sitniji monterski i vodoinstalaterski radovi, za kompletiranje svih glavnih radova, te za potpunu funkcionalnost vodovodne mreže. </t>
  </si>
  <si>
    <t>8.1.</t>
  </si>
  <si>
    <t>radnik / instalater KV</t>
  </si>
  <si>
    <t>sati</t>
  </si>
  <si>
    <t>8.2.</t>
  </si>
  <si>
    <t>radnik / instalater VKV</t>
  </si>
  <si>
    <t>DOVOD SANITARNE VODE UKUPNO:</t>
  </si>
  <si>
    <t>C</t>
  </si>
  <si>
    <t>ODVOD SANITARNE VODE</t>
  </si>
  <si>
    <r>
      <rPr>
        <b/>
        <sz val="11"/>
        <rFont val="Arial"/>
        <family val="2"/>
        <charset val="238"/>
      </rPr>
      <t>Dobava, transport i montaža zvučno optimiranih troslojnih odvodnih cijevi od polipropilena s mineralnom ispunom PP-MD</t>
    </r>
    <r>
      <rPr>
        <sz val="11"/>
        <rFont val="Arial"/>
        <family val="2"/>
        <charset val="238"/>
      </rPr>
      <t>. Spajanje natičnim spojnicama sa gumenom brtvom.  Način spajanja cijevi međusobno mora osiguravati trajno vodonepropusnost svih spojeva u oba smjera. Uz cijevi nabaviti i dopremiti sav potreban spojni materijal i potrebne alate za montažu cijevi prema uputama proizvođača.</t>
    </r>
  </si>
  <si>
    <t>Projektirani nagib kanala horizontala mora se stalno određivati i pratiti. Obračun po 1 m' dobavljene i kompletno ugrađene cijevi.</t>
  </si>
  <si>
    <t>PP-MD D50 mm</t>
  </si>
  <si>
    <t>PP-MD D110 mm</t>
  </si>
  <si>
    <t>PP-MD D125 mm  
(glavna odvodna vertikala)</t>
  </si>
  <si>
    <t>Dobava, transport i montaža zvučno optimiranih troslojnih fazonskih komada od polipropilena s mineralnom ispunom PP-MD.</t>
  </si>
  <si>
    <t>Uz fazonske komade potrebno je dostaviti i certifikat o ispitivanju cijevi i osiguranju kvalitete istih. U stavku je uključena nabava, transport, te sav potrošni materijal. Obračun se vrši po komadu ugrađenog fazonskog komada.</t>
  </si>
  <si>
    <t xml:space="preserve"> - luk 45° D50</t>
  </si>
  <si>
    <t xml:space="preserve"> - luk 87,5° D50</t>
  </si>
  <si>
    <t xml:space="preserve"> - račva 87,5° D50</t>
  </si>
  <si>
    <t xml:space="preserve"> - luk 87,5° D110</t>
  </si>
  <si>
    <t xml:space="preserve"> - lučna račva 87,5° D110/110</t>
  </si>
  <si>
    <t xml:space="preserve"> - redukcija D110/D50</t>
  </si>
  <si>
    <t>PP-MD D125 mm 
(glavna odvodna vertikala)</t>
  </si>
  <si>
    <t xml:space="preserve"> - luk 15° D125</t>
  </si>
  <si>
    <t xml:space="preserve"> - luk 30° D125</t>
  </si>
  <si>
    <t xml:space="preserve"> - kosa račva 45° D125/D110</t>
  </si>
  <si>
    <t xml:space="preserve"> - račva 87,5° D125/110</t>
  </si>
  <si>
    <t xml:space="preserve"> - revizija D125</t>
  </si>
  <si>
    <t xml:space="preserve"> - dvostruka spojnica D125</t>
  </si>
  <si>
    <t xml:space="preserve"> - manžeta za L.Ž. cijev D125</t>
  </si>
  <si>
    <r>
      <t xml:space="preserve">Izrada priključaka na postojeću instalacju odvoda vode. </t>
    </r>
    <r>
      <rPr>
        <sz val="11"/>
        <rFont val="Arial"/>
        <family val="2"/>
        <charset val="238"/>
      </rPr>
      <t>Stavkom su obuhvaćeni svi radovi i materijal za priključenje nove instalacije na postojeću instalaciju odvoda vode.</t>
    </r>
  </si>
  <si>
    <t>Prilikom izvođenja radova voditi računa da ne dođe do oštećenje postojeće instalacije odvoda vode.</t>
  </si>
  <si>
    <t>Obračun po kompletno izvednom priključku.</t>
  </si>
  <si>
    <r>
      <t>Dobava, transport i ugradnja  podnog slivnika</t>
    </r>
    <r>
      <rPr>
        <sz val="11"/>
        <rFont val="Arial"/>
        <family val="2"/>
        <charset val="238"/>
      </rPr>
      <t xml:space="preserve"> ugradnja u sanitarijama.</t>
    </r>
  </si>
  <si>
    <t>Slivnik opremljen s kromiranom rešetkom 150x150mm s dodatnim fiksiranjem i zaokretnim priključkom d50mm/±135º, razina vode u sifonu ≥50mm, horizontalni izlaz d56mm kapaciteta minimalno 1 l/s.</t>
  </si>
  <si>
    <t>Slivnici se ugrađuju u sanitarijama.</t>
  </si>
  <si>
    <t>Obračun po kompletno izvedenoj stavci.</t>
  </si>
  <si>
    <r>
      <rPr>
        <b/>
        <sz val="11"/>
        <rFont val="Arial"/>
        <family val="2"/>
        <charset val="238"/>
      </rPr>
      <t>Ispitivanje sanitarne kanalizacione mreže</t>
    </r>
    <r>
      <rPr>
        <sz val="11"/>
        <rFont val="Arial"/>
        <family val="2"/>
        <charset val="238"/>
      </rPr>
      <t xml:space="preserve"> na nepropusnost, prema važećim tehničkim propisima (DIN). </t>
    </r>
  </si>
  <si>
    <r>
      <rPr>
        <b/>
        <sz val="11"/>
        <rFont val="Arial"/>
        <family val="2"/>
        <charset val="238"/>
      </rPr>
      <t>Razni sitniji monterski i vodoinstalaterski radovi</t>
    </r>
    <r>
      <rPr>
        <sz val="11"/>
        <rFont val="Arial"/>
        <family val="2"/>
        <charset val="238"/>
      </rPr>
      <t>, za kompletiranje svih glavnih radova, te za potpunu funkcionalnost instalacije.</t>
    </r>
  </si>
  <si>
    <t>6.1.</t>
  </si>
  <si>
    <t>6.2.</t>
  </si>
  <si>
    <t>ODVOD SANITARNE VODE UKUPNO:</t>
  </si>
  <si>
    <t>PARTER SJEVER WC Ž GOSTI - REKAPITULACIJA</t>
  </si>
  <si>
    <t>PRIPREMNI, ZAVRŠNI I OSTALI RADOVI:</t>
  </si>
  <si>
    <t>DOVOD SANITARNE VODE:</t>
  </si>
  <si>
    <t>ODVOD SANITARNE VODE:</t>
  </si>
  <si>
    <t>UKUPNO:</t>
  </si>
  <si>
    <r>
      <rPr>
        <b/>
        <sz val="11"/>
        <rFont val="Arial"/>
        <family val="2"/>
        <charset val="238"/>
      </rPr>
      <t>Ø  50 mm</t>
    </r>
    <r>
      <rPr>
        <sz val="11"/>
        <rFont val="Arial"/>
        <family val="2"/>
        <charset val="238"/>
      </rPr>
      <t>, s izolacijom 6 mm</t>
    </r>
  </si>
  <si>
    <t>M1</t>
  </si>
  <si>
    <t>MEZANIN SJEVER WC Ž GOSTI</t>
  </si>
  <si>
    <t>PP-MD D125 mm
(glavna odvodna vertikala)</t>
  </si>
  <si>
    <t>MEZANIN SJEVER WC Ž GOSTI - REKAPITULACIJA</t>
  </si>
  <si>
    <t>M3</t>
  </si>
  <si>
    <t>MEZANIN SJEVER WC KLAVIR SALA</t>
  </si>
  <si>
    <t>PP-MD D160 mm</t>
  </si>
  <si>
    <t>MEZANIN SJEVER WC KLAVIR SALA - REKAPITULACIJA</t>
  </si>
  <si>
    <t>K1.1</t>
  </si>
  <si>
    <t>1. KAT SJEVER WC Ž GOSTI</t>
  </si>
  <si>
    <t>1. KAT SJEVER WC Ž GOSTI - REKAPITULACIJA</t>
  </si>
  <si>
    <t>SVEUKUPNO:</t>
  </si>
  <si>
    <t>REKAPITULACIJA</t>
  </si>
  <si>
    <t>Matulji; svibanj 2019.</t>
  </si>
  <si>
    <t>PROJEKTANT:</t>
  </si>
  <si>
    <t>NEVEN MILOHNIĆ ing.str.</t>
  </si>
  <si>
    <t>MEZANIN</t>
  </si>
  <si>
    <t>M1 - WC Ž GOSTI</t>
  </si>
  <si>
    <t>Rušenje unutarnjih pregradnih zidova debljine 10 cm, obostrano ožbukanih, s oblogom od keramičkih pločica.</t>
  </si>
  <si>
    <t>Visina pregrade je 2,45 m. Izrada potkonstrukcije iz tipskih CW/UW profila iz pocinčanog lima debljine 0,6 mm. Međusobni razmaci okomitih profila 31,25 cm.</t>
  </si>
  <si>
    <t>Građevinska mjera otvora: 74 x 200 (+40) cm.</t>
  </si>
  <si>
    <r>
      <t xml:space="preserve">Dobava i ugradnja konzolne keramičke wc školjke s odvodom u zid, </t>
    </r>
    <r>
      <rPr>
        <sz val="10"/>
        <color indexed="8"/>
        <rFont val="Arial"/>
        <family val="2"/>
      </rPr>
      <t>tip kao Catalano Zero 50 art.VSV50N ili jednakovrijedno.</t>
    </r>
  </si>
  <si>
    <t>Dimenzija pulta: 180x55x20 cm</t>
  </si>
  <si>
    <t>Dobava i ugradnja stojeće elektronske armature za umivaonik tip kao Hansgrohe Focus art. 3117400 ili jednakovrijedno. Armatura ima mogućnost pred-regulacije temperature vode na armaturi te ima mrežno napajanje 220 V. U stavci uključena pileta i kutni ventili s filterom.</t>
  </si>
  <si>
    <t>Dimenzije ogledala: 180x95 cm.</t>
  </si>
  <si>
    <t>M2 - PREDPROSTOR 1</t>
  </si>
  <si>
    <t>Demontaža zidnih ogledala i odlaganje van objekta za odvoz na deponij.</t>
  </si>
  <si>
    <t>2.4.</t>
  </si>
  <si>
    <t>2.5.</t>
  </si>
  <si>
    <t>2.6.</t>
  </si>
  <si>
    <t>2.7.</t>
  </si>
  <si>
    <t>Dobava i ugradnja samonivelirajuće mase na podnu površinu u visini maksimalno 2,0 cm.</t>
  </si>
  <si>
    <t>2.8.</t>
  </si>
  <si>
    <t>Dobava i montaža obloga instalacijskih kanala gips pločama debljine 1,25 cm.  Ukupna debljina obloge je 7,5 cm s jednostranom dvostrukom oblogom i potkonstrukcijom.</t>
  </si>
  <si>
    <t>2.9.</t>
  </si>
  <si>
    <t>2.10.</t>
  </si>
  <si>
    <t>Dobava i postava tekstilne podne obloge (vuneni tepison) ljepljenjem na prethodno pripremljenu podlogu. Tepison istih karakteristika kao i tepison postavljen u hodniku mezanina.</t>
  </si>
  <si>
    <t>Stavka uključuje sav potreban materijal za postavu tepisona.</t>
  </si>
  <si>
    <r>
      <t>Obračun po m</t>
    </r>
    <r>
      <rPr>
        <vertAlign val="superscript"/>
        <sz val="10"/>
        <color indexed="8"/>
        <rFont val="Arial"/>
        <family val="2"/>
      </rPr>
      <t>2</t>
    </r>
    <r>
      <rPr>
        <sz val="10"/>
        <color indexed="8"/>
        <rFont val="Arial"/>
        <family val="2"/>
        <charset val="238"/>
      </rPr>
      <t xml:space="preserve"> izvedenog tepisona.</t>
    </r>
  </si>
  <si>
    <t>2.11.</t>
  </si>
  <si>
    <t>Dobava i postava rubnih drvenih ukrasnih letvica na spoju tepisona i zida.Letvica je visine 6-8 cm, bijele mat boje.</t>
  </si>
  <si>
    <r>
      <t>Obračun po m'</t>
    </r>
    <r>
      <rPr>
        <sz val="10"/>
        <color indexed="8"/>
        <rFont val="Arial"/>
        <family val="2"/>
        <charset val="238"/>
      </rPr>
      <t>.</t>
    </r>
  </si>
  <si>
    <t>2.12.</t>
  </si>
  <si>
    <t>Dobava i postava aluminijskog završnog L profila na spoju različitih vrsta podova (tepison - gres/keramika/kamen).</t>
  </si>
  <si>
    <t>2.13.</t>
  </si>
  <si>
    <t>Dobava i ugradnja ogledala rezanog na mjeru, debljine 4mm, sa brušenim rubom. Ogledalo se lijepi na pripremljenu podlogu i postavlja u drveni stilizirani okvir u bijeloj mat boji.</t>
  </si>
  <si>
    <t>Dimenzije ogledala: 120x160 cm.</t>
  </si>
  <si>
    <t>M3 - WC KLAVIR SALA 1</t>
  </si>
  <si>
    <t>3.3.</t>
  </si>
  <si>
    <t>3.4.</t>
  </si>
  <si>
    <t>3.5.</t>
  </si>
  <si>
    <t>3.6.</t>
  </si>
  <si>
    <t>3.7.</t>
  </si>
  <si>
    <t>3.8.</t>
  </si>
  <si>
    <t>3.9.</t>
  </si>
  <si>
    <t>3.10.</t>
  </si>
  <si>
    <t>3.11.</t>
  </si>
  <si>
    <t>Sanacija postojećih jednokrilnih punih drvenih vrata s nadsvjetlom.</t>
  </si>
  <si>
    <t>Shema 7</t>
  </si>
  <si>
    <t>Građevinska mjera otvora: 144 x 200 (+40) cm.</t>
  </si>
  <si>
    <t>3.12.</t>
  </si>
  <si>
    <t>Shema 6</t>
  </si>
  <si>
    <t>Građevinska mjera otvora: 125 x 130 cm.</t>
  </si>
  <si>
    <t>3.13.</t>
  </si>
  <si>
    <t>3.14.</t>
  </si>
  <si>
    <t>Dobava i montaža piktograma, tj. fiksne pločice predviđene za označavanje sanitarnih prostora. Pločica se postavlja na vratno krilo, tipskih je dimenzija, izvedena od brušenog inoxa s fiksno ugraviranim piktogramom.</t>
  </si>
  <si>
    <t>3.15.</t>
  </si>
  <si>
    <t>Dobava i postava aluminijskog završnog L profila na spoju različitih vrsta podova (kamen/tepison - gres/keramika).</t>
  </si>
  <si>
    <t>3.16.</t>
  </si>
  <si>
    <t>3.17.</t>
  </si>
  <si>
    <t>Pločice se polažu do visine 2,45 m mjereno od gotovog poda.</t>
  </si>
  <si>
    <t>3.18.</t>
  </si>
  <si>
    <t>3.19.</t>
  </si>
  <si>
    <t>3.20.</t>
  </si>
  <si>
    <t>Dobava i ugradnja pulta za umivaonike, izrađenog od jednobojnog kerrocka s otvorm za ugradnju 1 umivaonika, specificiranih u prethodnoj stavci.</t>
  </si>
  <si>
    <t>Dimenzija pulta: 143x55x20 cm</t>
  </si>
  <si>
    <t>3.21.</t>
  </si>
  <si>
    <t>3.22.</t>
  </si>
  <si>
    <t>Dimenzije ogledala: 143x95 cm.</t>
  </si>
  <si>
    <t>3.23.</t>
  </si>
  <si>
    <t>3.24.</t>
  </si>
  <si>
    <t xml:space="preserve">Dobava i ugradnja kromirane kante za otpatke bez poklopca, kapacitet 5 litara. </t>
  </si>
  <si>
    <t>3.25.</t>
  </si>
  <si>
    <t>3.26.</t>
  </si>
  <si>
    <t>P3 - WC KLAVIR SALA 1</t>
  </si>
  <si>
    <t>1.KAT</t>
  </si>
  <si>
    <t>K1.1 - WC Ž GOSTI</t>
  </si>
  <si>
    <t>Visina pregrade je 2,15 m. Izrada potkonstrukcije iz tipskih CW/UW profila iz pocinčanog lima debljine 0,6 mm. Međusobni razmaci okomitih profila 31,25 cm.</t>
  </si>
  <si>
    <t>Građevinska mjera otvora: 84 x 210 cm.</t>
  </si>
  <si>
    <t>Građevinska mjera otvora: 74 x 210 cm.</t>
  </si>
  <si>
    <t>Građevinska mjera otvora: 155 x 165 cm.</t>
  </si>
  <si>
    <t>Pločice se polažu do visine 2,15 m mjereno od gotovog poda.</t>
  </si>
  <si>
    <t>Dimenzija pulta: 220x55x20 cm</t>
  </si>
  <si>
    <t>Dobava i ugradnja stojeće elektronske armature za umivaonik tip kao Hansgrohe Focus  art. 31174000 ili jednakovrijedno. Armatura ima mogućnost pred-regulacije temperature vode na armaturi te ima mrežno napajanje 220 V. U stavci uključena pileta i kutni ventili s filterom.</t>
  </si>
  <si>
    <t>Dimenzije ogledala: 190x95 cm.</t>
  </si>
  <si>
    <t>REKAPITULACIJA:</t>
  </si>
  <si>
    <t>jednako vrijedan proizvod:</t>
  </si>
  <si>
    <t>tip:……………………………………….</t>
  </si>
  <si>
    <t>proizvođač:……………………………..</t>
  </si>
  <si>
    <t>tip:………………………………………</t>
  </si>
  <si>
    <t>OPĆE NAPOMENE UZ SPECIFIKACIJE</t>
  </si>
  <si>
    <t xml:space="preserve"> STROJARSKIH (TERMOTEHNIČKIH) INSTALACIJA</t>
  </si>
  <si>
    <t xml:space="preserve"> U jediničnim cijenama svih navedenih stavki specifikacija, prilikom izrade ponude (nuđenje izvedbe instalacija) moraju biti sadržani i obuhvaćeni ukupni troškovi opreme i uređaja, ukupni troškovi materijala i rada za potpuno dovršenje cjelokupnog posla uključujući:</t>
  </si>
  <si>
    <t xml:space="preserve">   -</t>
  </si>
  <si>
    <t>sve potrebne prateće građevinske i (sva “štemanja”, prodori za cjevnu instalaciju, instalaciju klimatizacije, uključivo s završnom građevinskom obradom i sl.) elektroinstalaterske radove (spajanje uređaja na izvedene elektroinstalacije i sl.),</t>
  </si>
  <si>
    <t>izradu potrebne prateće radioničke dokumentacije,</t>
  </si>
  <si>
    <t>prateća ispitivanja (tlačne, funkcionalne probe i sl.) s izradom pismenog izvješća,</t>
  </si>
  <si>
    <t>puštanje u probni pogon,</t>
  </si>
  <si>
    <t>podešavanje radnih parametara,</t>
  </si>
  <si>
    <t>puštanje u funkcijski-trajni rad,</t>
  </si>
  <si>
    <t>izradu primopredajne dokumentacije,</t>
  </si>
  <si>
    <t>izradu projekta izvedenog stanja,</t>
  </si>
  <si>
    <t>kao i ostale radove koji nisu posebno iskazani specifikacijama, a potrebni su za potpunu i urednu izvedbu projektiranih instalacija, njihovu funkcionalnost, pogonsku gotovost i primopredaju korisniku kao npr. uputstva za rukovanje i održavanje, izradu natpisnih pločica i oznaka, pribavljanje potrebne dokumentacije za uporabnu dozvolu i sl.</t>
  </si>
  <si>
    <t>Ponuditelji su obvezni prije podnošenja ponude temeljito pregledati građevinu i projektnu dokumentaciju, te procjeniti relevantne činjenice koje utječu na cijenu, kvalitetu i rok završetka radova, budući se naknadni prigovori i zahtjevi za povećanje cijene radi nepoznavanja ili nedovoljnog poznavanja građevine i projektne dokumentacije neće razmatrati.</t>
  </si>
  <si>
    <t>Prateća čišćenja prostora tijekom izvedbe radova, kao i obuka osoblja korisnika u rukovanju instalacijom do konačne - službene primopredaje investitoru odnosno krajnjem korisniku, moraju biti uključena u ponudbenu cijenu.</t>
  </si>
  <si>
    <t>U troškovima opreme i uređaja, podrazumijeva se njihova nabavna cijena (uključivo s carinom i porezima), transpotrni troškovi, svi potrebni prijenosi, utovari i istovari, uskladištenje i čuvanje, sve fco. montirano, prema projektnoj dokumentaciji, odnosno u skladu s predmetnim općim napomenama.</t>
  </si>
  <si>
    <t>U troškovima materijala, podrazumijeva se nabavna cijena kako primarnog, tako i kompletnog pomoćnog spojnog - potrošnog materijala, uključivo sa svim potrebnim prijenosima, utovarima i istovarima, uskladištenjem i čuvanjem.</t>
  </si>
  <si>
    <t>Ponuditelj koji nudi jednakovrijedne proizvode dužan je ime jednakovrijednog proizvoda naznačitiu za to predviđenim mjestima troškovnika, te ponudi priložiti dokaze jednakovrijednosti, a sve sukladno odredbama Zakona o javnoj nabavi (NN RH br.: 90/11 i 83/13).</t>
  </si>
  <si>
    <t>Za sve izvedene radove, ugrađene materijale i opremu, potrebno je u skladu s propisima ishodovati dokaze o kakvoći (atestna dokumentacija i sl.), koji se bez posebne naknade daju na uvid nadzornom inženjeru, a prilikom primopredaje građevine uručuju investitoru, odnosno krajnjem korisniku.</t>
  </si>
  <si>
    <t>U ponudbenim cjenama mora biti obuhvaćen sav rad, glavni i pomoćni, kao i prateći građevinski radovi na izvedbi prodora te završne obrade istih, uporaba lakih pokretnih skela, sva potrebna podupiranja, sav unutrašnji transport te potrebna zaštita izvedenih radova.</t>
  </si>
  <si>
    <t>Prije početka izvedbe izvoditelj radova dužan je u skladu s važećim propisima osigurati gradilište.</t>
  </si>
  <si>
    <t>Za eventualne štete uzrokovane neodgovornim ili nestručnim radom odgovara izvoditelj radova, te ih je obvezan nadoknaditi investitoru.</t>
  </si>
  <si>
    <t>Pri izvedbi instalacije obavezno je poštivati:</t>
  </si>
  <si>
    <t>HRN norme,</t>
  </si>
  <si>
    <t>DIN norme.</t>
  </si>
  <si>
    <t>OPĆI I POSEBNI TEHNIČKI UVJETI UZ PONUDE I IZVEDBU</t>
  </si>
  <si>
    <t xml:space="preserve">    -</t>
  </si>
  <si>
    <t>Temeljem predmetnih specifikacija materijala i rada, Investitor može zaključiti ugovor o isporuci odnosno ugradbi uređaja pod uobičajenim uvijetima za ovu vrstu instalacija samo s Izvoditeljem koji je registriran za proizvodnju odnosno ugradbu instalacijskih materijala i opreme.</t>
  </si>
  <si>
    <t xml:space="preserve">Prije ugovaranja radova izvoditelji su dužni kontrolirati usklađenost projektne specifikacije materijala sa crtežima prikazanim stanjem.       </t>
  </si>
  <si>
    <t>Projektant garantira za ispravan rad uređaja ili opreme samo uz uvjet da su isti izvedeni točno prema projektu bez ikakvog odstupanja, kao i uz uvijet da su pri izradi odnosno pri ugradbi upotrebljeni samo proizvodi, koji su navedeni u predmetnoj specifikaciji materijala.</t>
  </si>
  <si>
    <t>Ukoliko bi bilo koji element ovog projekta bio zamjenjen nekim drugim tipom bez suglasnosti projektanta, projektant za čitav uređaj kao i za njegov ispravan rad ne snosi nikakvu odgovornost, već se ista automatski prenosi na izvoditelja.</t>
  </si>
  <si>
    <t>Izvoditelj je dužan, ukoliko se ukaže potreba, o svom trošku izraditi sve potrebne radioničke nacrte, kao i potrebne detalje.</t>
  </si>
  <si>
    <t>Za ispravan rad uređaja, izvoditelj treba preuzeti garanciju u trajanju od dvije godine po primopredaji objekta odnosno uređaja. Ova se garancija treba tumačiti na način, da je izvoditelj dužan unutar garantnog roka besplatno popraviti odnosno zamijeniti svaki onaj dio za kojim bi se u toku rada pokazalo da ne zadovoljava uslijed primjene lošeg materijala, loše izvedbe ili loše ugradbe, kao i za one elemente za koje se ustanovi da nemaju potrebne kapacitete predviđene projektom. Garancija ne vrijedi za one djelove koji su postali neupotrebljivi istrošenjem ili nestručnim održavanjem.</t>
  </si>
  <si>
    <t>Izvoditelj je dužan prije početka rada na licu mjesta provjeriti mogućnost izvedbe prema predmetnom projektu, uskladiti sve dimenzije i pozicije predviđene projektom, te u izvedbenim nacrtima u skladu s istim, izvršiti potrebne ispravke, ali uz obaveznu suglasnost projektanta.</t>
  </si>
  <si>
    <t>Investitor je dužan da na zahtijev izvoditelja, odmah po dovršenoj ugradbi, izvršenoj hladnoj i funkcionalnoj probi, prema tehničkom opisu, sastaviti  primopredajnu komisiju, koja će u njegovo ime preuzeti instalaciju. U komisiji uz predstavnika investitora, mora obavezno biti projektant ili nadzorni inženjer.</t>
  </si>
  <si>
    <t>Ukoliko komisija primi objekt bez primjedbe, od tog dana počinje teći rok garancije izvoditelja.</t>
  </si>
  <si>
    <t>Ukoliko primopredajna komisija ustanovi izvjesne manjkavosti, izvoditelj je dužan iste odmah na poziv investitora a najkasnije u roku od mjesec dana, otkloniti i o tome obavijestiti primopredajnu komisiju, koja je dužna odmah se sastati i preuzeti ispravan uređaj.</t>
  </si>
  <si>
    <t>Garantni rok za prethodno navedeni slučaj teče od dana preuzimanja uređaja.</t>
  </si>
  <si>
    <t>Ukoliko izvoditelj na prvi poziv investitora ne pristupi otklanjanju nedostataka, investitor može ustupiti predmetne radove drugom izvoditelju na trošak glavnog izvoditelja uz potrebnu pisanu obavijest istoga.</t>
  </si>
  <si>
    <t>Troškove primopredajne komisije, kao i troškove pogona, pod kojim se podrazumijevaju: potrošnja el. energije, vode i sl., kao i potrebno ljudstvo za rukovanje uređajima, snosi izvoditelj.</t>
  </si>
  <si>
    <t>Ukoliko investitor želi da se tijekom pogona izvrše određena mjerenja i ispitivanja, izvoditelj je dužan investitoru staviti na raspolaganje potrebno ljudstvo i instrumente, a sve troškove u vezi s istim snosi investitor. Ukoliko to izvoditelj iz određenih razloga ne učini, investitor može ustupiti predmetne radove drugom izvoditelju na trošak glavnog izvoditelja uz potrebnu pisanu obavijest istoga.</t>
  </si>
  <si>
    <t>Izvoditelj je dužan prilikom primopredaje objekta uručiti investitoru uputstva za rukovanje i održavanje uređaja u dva primjerka, od kojih jedan primjerak treba biti izložen u prostoriji u kojoj se rukuje instalacijama i uređajima, kao i dvije kopije nacrta u kojima će biti prikazani stvarno izvedeni radovi - izvedeno stanje instalacija po položaju i obliku.</t>
  </si>
  <si>
    <t xml:space="preserve">Budući korisnik uređaja i opreme iz predmetnih specifikacija, mora posjedovati odgovarajuću stručnu kvalifikaciju za rad na dotičnoj instalaciji. Korisnik uređaja i njegovi djelatnici moraju biti u potpunosti upoznati s opremom, uređajima, ugrađenom instalacijom, projektnom dokumentacijom i izvedenim stanjem. </t>
  </si>
  <si>
    <t>Po izvođenju i montaži instalacija i opreme izvoditelj se treba u potpunosti pridržavati:</t>
  </si>
  <si>
    <t>- tehničkih normi,</t>
  </si>
  <si>
    <t>- pravilnika,</t>
  </si>
  <si>
    <t>- smjernica i preporuka,</t>
  </si>
  <si>
    <t>navedenih u prikazu mjera zaštite na radu i zaštite od požara, uključivo s navodima iz  tehničkog opisa projektne dokumentacije, a koja s predmetnim specifikacijama čini jedinstvenu cjelinu pri izvedbi strojarskih (termotehničkih) instalacija.</t>
  </si>
  <si>
    <t>Sve napomene u nacrtnoj dokumentaciji, tekstualnom dijelu glavne i izvedbene projektne dokumentacije, sastavni su dio i ovih "Općih i posebnih tehničkih uvjeta".</t>
  </si>
  <si>
    <t>Za slučaj spora, koji bi proizišao tijekom izvedbe strojarskih (termotehničkih) instalacija, a temeljem predmetnih Općih i posebnih tehničkih uvjeta - specijalno vezano uz zahtjev za nadoknadu nekog dijela unutar garantnog roka, sporazumno rješenje donosi se komisijski, a u toj komisiji obavezno trebaju biti nazočni predstavnik investitora i izvođač.</t>
  </si>
  <si>
    <t>-</t>
  </si>
  <si>
    <t xml:space="preserve">Za svu opremu i uređaje za koje je u sklopu predmetnog projekta naveden tip i proizvođač (kako u teksualnom, tako i u nacrtnom dijelu), dozvoljava se ugradba uređaja ostalih proizvođača, uz uvjet da u potpunosti zadovoljavaju tehničke karakteristike projektom navedene opreme, uređaja i materijala, a u svemu prema Zakonu o javnoj nabavi (NN RH br.: 90/11 i 83/13).  </t>
  </si>
  <si>
    <t>PARTER SJEVER WC Ž - GOSTI</t>
  </si>
  <si>
    <t>A)</t>
  </si>
  <si>
    <t>PRIPREMNI RADOVI I DEMONTAŽE</t>
  </si>
  <si>
    <t xml:space="preserve">  1.</t>
  </si>
  <si>
    <t xml:space="preserve">  Pražnjenje postojeće cjevne instalacije u toplinskoj podstanici građevine.</t>
  </si>
  <si>
    <t xml:space="preserve">  Pražnjenje se vrši u razdjelnoj podstanici, a za ispust koristiti postojeće odvode u sklopu podstanice.</t>
  </si>
  <si>
    <t xml:space="preserve">  Stavka obuhvaća kompletan materijal i ljudstvo potrebno za izvedbu pražnjenja.</t>
  </si>
  <si>
    <t xml:space="preserve">komplet  </t>
  </si>
  <si>
    <t xml:space="preserve">  2.</t>
  </si>
  <si>
    <t xml:space="preserve"> Demontaža ogrijevnih tijela (radijatora), cijevnog razvoda i prateće radijatorske armature u sklopu postojećeg sanitarnog prostora.</t>
  </si>
  <si>
    <t xml:space="preserve">  Demontaža se vrši u slijedećem obimu:</t>
  </si>
  <si>
    <t xml:space="preserve"> - aluminijski radijatori tipa kao "Fondital 600" s prosječno 10 čl. u bateriji - 2 kom.,</t>
  </si>
  <si>
    <t xml:space="preserve"> - prateći radijatorski ventili - 2 kom.,</t>
  </si>
  <si>
    <t xml:space="preserve"> - prateći radijatorski detentori - 2 kom.,</t>
  </si>
  <si>
    <t xml:space="preserve"> - crne čelične bešavne cijevi prosječne dim. NO 15 - 10 m'.</t>
  </si>
  <si>
    <t xml:space="preserve">  Stavka obuhvaća kompletnu demontažu, uključivo s nosačima ogrijevnih tijela, cijevnim osloncima, podložnim pločicama, odzračnicima, i sl., kao i odvoz dijela demontiranih elemenata na deponij. Predvidjeti transport do pozicije deponiranja po želji investitora na udaljenost do 15 km.</t>
  </si>
  <si>
    <t xml:space="preserve">  3.</t>
  </si>
  <si>
    <t xml:space="preserve">  Demontaža postojećih ventilacijskih odsisnih elemenata (ventilacijski ventili) tipa kao ZOV 150 instaliranih u sklopu postojeće instalacije odsisne ventilacije sanitarnih prostora.</t>
  </si>
  <si>
    <t xml:space="preserve">  Stavka obuhvaća kompletnu demontažu i odvoz demontiranih elemenata na mjesto deponiranja. Predvidjeti transport na udaljenost cca. 15 km.</t>
  </si>
  <si>
    <t xml:space="preserve">kompleta  </t>
  </si>
  <si>
    <t xml:space="preserve">  4.</t>
  </si>
  <si>
    <t xml:space="preserve">  Demontaža postojećih pocinčanih ventilacijskih kanala, komplet  s zaštitnom “knauf” oblogom u sklopu postojećeg sanitarnog prostora.</t>
  </si>
  <si>
    <t xml:space="preserve">  Ventilacijski kanali su prosječne dim. 200 x 200 mm, a postavljeni su unutar spuštenog stropa.</t>
  </si>
  <si>
    <t xml:space="preserve">  Stavka obuhvaća kompletnu demontažu uključujući ovjesni pribor, prateću izolaciju, kao i odvoz demontiranih elemenata na mjesto deponiranja.</t>
  </si>
  <si>
    <t xml:space="preserve">   Predvidjeti transport na udaljenost cca. 15 km.</t>
  </si>
  <si>
    <t xml:space="preserve">kg   </t>
  </si>
  <si>
    <t xml:space="preserve">  5.</t>
  </si>
  <si>
    <t xml:space="preserve">  Ostale sitne demontaže, čišćenje sanitarnih prostora od zaostalog materijala, vijaka, limova i sl., uključivo s transportom elemenata do mjesta deponiranja po želji Investitora. Predvidjeti transport na udaljenost od 15 km.</t>
  </si>
  <si>
    <t>B)</t>
  </si>
  <si>
    <t>INSTALACIJA RADIJATORSKOG GRIJANJA</t>
  </si>
  <si>
    <t xml:space="preserve"> Dobava i ugradba čeličnih pločastih “glatkih” (“flat”) ogrjevnih tijela (radijatora) slijedećih tehničkih karakteristika:</t>
  </si>
  <si>
    <t>Tip:</t>
  </si>
  <si>
    <t>kao “Carat - Typ 22”</t>
  </si>
  <si>
    <t>Proizvod:</t>
  </si>
  <si>
    <t>kao “Viessmann”</t>
  </si>
  <si>
    <t>Dimenzije (lxhxb):</t>
  </si>
  <si>
    <t>1205x550x105 mm</t>
  </si>
  <si>
    <t>Radni medij:</t>
  </si>
  <si>
    <t>topla voda 70/55 oC</t>
  </si>
  <si>
    <t>Toplinski učin:</t>
  </si>
  <si>
    <t>1498 W</t>
  </si>
  <si>
    <t xml:space="preserve">  Radijatori su normalne izvedbe, predviđeni za rad do max. 6 bar.</t>
  </si>
  <si>
    <t xml:space="preserve">  Stavka kompletan materijal potreban za ugradbu i funkcionalan rad radijatora, uključivo s pripadajućim ventilima (“H“ ventili s termostatskom glavom), nosačima za ugradbu, armaturom, redukcijama, osloncima i pričvrsnim elementima.</t>
  </si>
  <si>
    <t xml:space="preserve">  Dozvoljava se ugradba i nekog drugog jednakovrijednog proizvoda.</t>
  </si>
  <si>
    <t xml:space="preserve">  Adaptacija postojećih spojnih priključaka na postojećim vertikalnim cjevnim razvodima (vertikalama) dim. d=16x1,5 mm za potrebe spoja na novoinstalirana ogrijevna tijela iz prethodne stavke.</t>
  </si>
  <si>
    <t xml:space="preserve">  Adaptacija se sastoji u prilagodbi izvoda postojeće vertikale s ciljem spajanja novoinstaliranih pločastih ogrjevnih tijela (radijatora).</t>
  </si>
  <si>
    <t xml:space="preserve">  Stavka obuhvaća kompletan materijal potreban za ugradbu i funkcionalan adaptiranog cjevovoda radijatorskog grijanja, uključivo s potrebnim cjevnim produžecima i spojnim elementima.</t>
  </si>
  <si>
    <t xml:space="preserve">kom.  </t>
  </si>
  <si>
    <t xml:space="preserve">  Dobava i ugradba bakrenih cijevi, kompletno sa svim potrebnim osloncima i podmetačima ("hilznama"), spojnim i pričvrsnim materijalom, uključujući potrebne "ermeto" spojnice i sl.</t>
  </si>
  <si>
    <t xml:space="preserve"> Cijevi se većim dijelom vode u zidu, a stavka obuhvaća kompletan rad potreban za kvalitetno postavljanje i izolaciju cijevi podžbukno (u zidu). Osim prethodnog, stavkom je obuhvaćeno čišćenje cijevi, kao i kompletan materijal potreban za montažu i funkcionalan rad cijevne mreže.</t>
  </si>
  <si>
    <t>φ 16 x 1,0</t>
  </si>
  <si>
    <t xml:space="preserve">m' </t>
  </si>
  <si>
    <t>φ 18 x 1,0</t>
  </si>
  <si>
    <t>φ 22 x 1,0</t>
  </si>
  <si>
    <t xml:space="preserve">  Dobava i ugradba fleksibilne cijevne izolacije za toplu vodu.</t>
  </si>
  <si>
    <t xml:space="preserve">  Osnovne tehničke karakteristike izolacije su da ima temperaturno područje primjene -10 - +100 oC, koeficijent toplinske vodljivosti 0,04 W/mK. Izolacija mora osim prethodnog biti samogasiva, odnosno ne smije prenositi vatru.</t>
  </si>
  <si>
    <t xml:space="preserve">  Stavka obuhvaća kompletan materijal potreban za adekvatnu ugradbu izolacije, kao što su ljepljive trake i sl.</t>
  </si>
  <si>
    <t xml:space="preserve">  Debljina izolacije iznosi d=13 mm.</t>
  </si>
  <si>
    <t>φ 16</t>
  </si>
  <si>
    <t>φ 18</t>
  </si>
  <si>
    <t>φ 22</t>
  </si>
  <si>
    <t xml:space="preserve">  Punjenje postojeće cjevne instalacije radijatorskog grijanja.</t>
  </si>
  <si>
    <t xml:space="preserve">  Punjenje se vrši u sklopu postojeće razdjelne toplinske podstanice građevine, a za punjenje koristiti postojeće instalirane dovode/odvode u sklopu izvedene instalacije.</t>
  </si>
  <si>
    <t xml:space="preserve">  Stavka obuhvaća kompletan materijal i ljudstvo potrebno za izvedbu punjenja.</t>
  </si>
  <si>
    <t xml:space="preserve">  6.</t>
  </si>
  <si>
    <t xml:space="preserve">  Hladna tlačna proba instalacije, topla proba, probni pogon, balansiranje i regulacija sistema - podešavanje radnih parametara.</t>
  </si>
  <si>
    <t>C)</t>
  </si>
  <si>
    <t>INSTALACIJA ODSISNE VENTILACIJE</t>
  </si>
  <si>
    <t xml:space="preserve">  Dobava odsisnog ventilacijskog ventila za odsis zraka iz sanitarnih prostora. Ventilacijski ventil je slijedećih tehničkih karakteristika:</t>
  </si>
  <si>
    <t>ZOV 150</t>
  </si>
  <si>
    <t>Kapacitet:</t>
  </si>
  <si>
    <t>75 - 150 m3/h</t>
  </si>
  <si>
    <t>Klimaoprema - Samobor</t>
  </si>
  <si>
    <t xml:space="preserve">  Stavka obuhvaća kompletan materijal potreban za ugradbu i funkcionalan rad odsisnog ventila.</t>
  </si>
  <si>
    <t xml:space="preserve">kompleta   </t>
  </si>
  <si>
    <t xml:space="preserve">  Dobava i ugradba fleksibilnih okruglih ventilacijskih kanala. Kanali povezuju kvadratni ventilacijski kanal s ostalim elementima klimatizacije (odsisni ventilacijski ventili i sl.).</t>
  </si>
  <si>
    <t xml:space="preserve">  Stavka obuhvaća kompletan materijal potreban za montažu i  funkcionalan rad instalacije, te sve prateće radove vezane uz montažu i zaštitu ventilacijskih kanala.</t>
  </si>
  <si>
    <t xml:space="preserve">d = 150 (130)  </t>
  </si>
  <si>
    <t xml:space="preserve">  Dobava pocinčanog lima prosječne debljine 1,00 mm. Izrada i ugradba kanala za zrak, kompletno sa svim redukcijama, koljenima, račvama, vodećim limovima, regulacijskim žaluzinama u sklopu vent. kanala, uključivo sa svim potrebnim materijalom za spajanje, ukrućenje, brtvljenje i ovješenje limova, uključivo s izradom priključenja na postojeću odsisnu vertikalu.</t>
  </si>
  <si>
    <t xml:space="preserve">  Ventilacijski kanali su prosječne dim. 200 x 200 mm. Većim dijelom vode se pod stropom sanitarija, a stavka obuhvaća izvedbu svih prodora i proboja kroz zidove i građevinsku konstrukciju, uključivo s završnom obradom (fina žbuka) - vidi uvodno poglavlje - opće napomene.</t>
  </si>
  <si>
    <t xml:space="preserve">  Dobava i ugradba fleksibilne izolacije za zračne kanale.</t>
  </si>
  <si>
    <t xml:space="preserve">  Osnovne tehničke karakteristike izolacije su da ima parnu branu, odnosno spriječava rošenje. Koeficijent otpora difuzije vodene  pare μ=7000, temperaturnog područja primjene -45  do +105 oC, koeficijenta toplinske vodljivosti λ=0,04 W/mK. Izolacija mora osim prethodnog biti samogasiva, odnosno ne smije prenositi vatru.</t>
  </si>
  <si>
    <t xml:space="preserve">  Debljina izolacije iznosi d=10 mm.</t>
  </si>
  <si>
    <t xml:space="preserve">m2     </t>
  </si>
  <si>
    <t xml:space="preserve"> Razni komadi iz profilnog željeza, u cilju montaže opreme i učvršćenja i ovješenja ventilacijskih elemenata i automatike u sklopu odsisne ventilacije sanitarnih prostora.</t>
  </si>
  <si>
    <t xml:space="preserve"> Čišćenje čeličnom četkom (odnosi se na elemente iz prethodne stavke), te dvostruko dvobojno ličenje temeljnom bojom, te dvostruko ličenje završnim premazom otpornim na utjecaje atmosferilija.</t>
  </si>
  <si>
    <t xml:space="preserve">m2    </t>
  </si>
  <si>
    <t xml:space="preserve">  7.</t>
  </si>
  <si>
    <t xml:space="preserve"> Ispitivanje instalacije, funkcionalna proba, probni pogon, balansiranje i fina regulacija sustava.</t>
  </si>
  <si>
    <t xml:space="preserve">kompleta </t>
  </si>
  <si>
    <t>PARTER SJEVER WC Ž - GOSTI - REKAPITULACIJA</t>
  </si>
  <si>
    <t>MEZZANIN SJEVER WC Ž - GOSTI</t>
  </si>
  <si>
    <t>805x550x105 mm</t>
  </si>
  <si>
    <t>1001 W</t>
  </si>
  <si>
    <t>MEZZANIN SJEVER WC Ž - GOSTI - REKAPITULACIJA</t>
  </si>
  <si>
    <t>1. KAT SJEVER WC Ž - GOSTI</t>
  </si>
  <si>
    <t>1. KAT SJEVER WC Ž - GOSTI - REKAPITULACIJA</t>
  </si>
  <si>
    <t>TROŠKOVNIK ELEKTRO RADOVA</t>
  </si>
  <si>
    <t>TROŠKOVNIK HIDROTEHNIČKE INSTALACIJE - DOVOD I ODVOD VODE</t>
  </si>
  <si>
    <t>TROŠKOVNIK STROJARSKIH TERMOTEHNIČKIH INSTALACIJA</t>
  </si>
  <si>
    <t>PDV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</si>
</sst>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7" formatCode="#,##0.00\ &quot;kn&quot;;\-#,##0.00\ &quot;kn&quot;"/>
    <numFmt numFmtId="44" formatCode="_-* #,##0.00\ &quot;kn&quot;_-;\-* #,##0.00\ &quot;kn&quot;_-;_-* &quot;-&quot;??\ &quot;kn&quot;_-;_-@_-"/>
    <numFmt numFmtId="43" formatCode="_-* #,##0.00_-;\-* #,##0.00_-;_-* &quot;-&quot;??_-;_-@_-"/>
    <numFmt numFmtId="164" formatCode="_-* #,##0.00\ _k_n_-;\-* #,##0.00\ _k_n_-;_-* &quot;-&quot;??\ _k_n_-;_-@_-"/>
    <numFmt numFmtId="165" formatCode="dd/mm/yy"/>
    <numFmt numFmtId="166" formatCode="#,##0.00&quot; kn&quot;"/>
    <numFmt numFmtId="167" formatCode="###,##0.00"/>
    <numFmt numFmtId="168" formatCode="#,##0.00\ _k_n"/>
    <numFmt numFmtId="169" formatCode="[$-41A]General"/>
    <numFmt numFmtId="170" formatCode="[$-41A]#,##0.00"/>
    <numFmt numFmtId="171" formatCode="[$-41A]0.00"/>
    <numFmt numFmtId="172" formatCode="\$#,##0_);&quot;($&quot;#,##0\)"/>
    <numFmt numFmtId="173" formatCode="_-* #,##0\ _D_M_-;\-* #,##0\ _D_M_-;_-* &quot;- &quot;_D_M_-;_-@_-"/>
    <numFmt numFmtId="174" formatCode="_-* #,##0.00\ _D_M_-;\-* #,##0.00\ _D_M_-;_-* \-??\ _D_M_-;_-@_-"/>
    <numFmt numFmtId="175" formatCode="0.00_)"/>
    <numFmt numFmtId="176" formatCode="#,##0.00\ [$kn-41A]"/>
    <numFmt numFmtId="177" formatCode="_-* #,##0&quot; DM&quot;_-;\-* #,##0&quot; DM&quot;_-;_-* &quot;- DM&quot;_-;_-@_-"/>
    <numFmt numFmtId="178" formatCode="_-* #,##0.00&quot; DM&quot;_-;\-* #,##0.00&quot; DM&quot;_-;_-* \-??&quot; DM&quot;_-;_-@_-"/>
    <numFmt numFmtId="179" formatCode="00000"/>
    <numFmt numFmtId="180" formatCode="#,##0.00\ &quot;kn&quot;"/>
  </numFmts>
  <fonts count="66"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1"/>
      <name val="Arial"/>
      <family val="2"/>
    </font>
    <font>
      <b/>
      <sz val="12"/>
      <name val="Arial"/>
      <family val="2"/>
      <charset val="238"/>
    </font>
    <font>
      <sz val="10"/>
      <name val="Arial"/>
      <family val="2"/>
      <charset val="238"/>
    </font>
    <font>
      <b/>
      <sz val="11"/>
      <name val="Arial"/>
      <family val="2"/>
    </font>
    <font>
      <b/>
      <sz val="11"/>
      <name val="Arial CE"/>
    </font>
    <font>
      <sz val="10"/>
      <name val="Arial CE"/>
    </font>
    <font>
      <b/>
      <sz val="10"/>
      <name val="Arial"/>
      <family val="2"/>
    </font>
    <font>
      <b/>
      <sz val="10"/>
      <name val="Arial CE"/>
    </font>
    <font>
      <b/>
      <sz val="11"/>
      <name val="Arial"/>
      <family val="2"/>
      <charset val="238"/>
    </font>
    <font>
      <b/>
      <sz val="10"/>
      <name val="Arial"/>
      <family val="2"/>
      <charset val="238"/>
    </font>
    <font>
      <vertAlign val="superscript"/>
      <sz val="10"/>
      <name val="Arial"/>
      <family val="2"/>
    </font>
    <font>
      <sz val="10"/>
      <color rgb="FF000000"/>
      <name val="Arial"/>
      <family val="2"/>
      <charset val="238"/>
    </font>
    <font>
      <vertAlign val="superscript"/>
      <sz val="10"/>
      <color indexed="8"/>
      <name val="Arial"/>
      <family val="2"/>
    </font>
    <font>
      <sz val="10"/>
      <color indexed="8"/>
      <name val="Arial"/>
      <family val="2"/>
      <charset val="238"/>
    </font>
    <font>
      <vertAlign val="superscript"/>
      <sz val="10"/>
      <name val="Arial"/>
      <family val="2"/>
      <charset val="238"/>
    </font>
    <font>
      <sz val="11"/>
      <color rgb="FF000000"/>
      <name val="Calibri"/>
      <family val="2"/>
      <charset val="238"/>
    </font>
    <font>
      <sz val="10"/>
      <color indexed="8"/>
      <name val="Arial"/>
      <family val="2"/>
    </font>
    <font>
      <sz val="10"/>
      <name val="Arial CE"/>
      <charset val="238"/>
    </font>
    <font>
      <sz val="10"/>
      <color rgb="FF000000"/>
      <name val="Arial"/>
      <family val="2"/>
    </font>
    <font>
      <b/>
      <sz val="12"/>
      <name val="Arial"/>
      <family val="2"/>
    </font>
    <font>
      <b/>
      <sz val="10"/>
      <name val="MS Sans Serif"/>
      <family val="2"/>
      <charset val="238"/>
    </font>
    <font>
      <sz val="8"/>
      <name val="Arial"/>
      <family val="2"/>
      <charset val="238"/>
    </font>
    <font>
      <b/>
      <sz val="12"/>
      <name val="Arial CE"/>
      <family val="2"/>
      <charset val="238"/>
    </font>
    <font>
      <b/>
      <i/>
      <sz val="16"/>
      <name val="Arial"/>
      <family val="2"/>
      <charset val="238"/>
    </font>
    <font>
      <sz val="10"/>
      <name val="Arial CE"/>
      <family val="2"/>
      <charset val="238"/>
    </font>
    <font>
      <sz val="10"/>
      <name val="Franklin Gothic Book"/>
      <family val="2"/>
      <charset val="238"/>
    </font>
    <font>
      <i/>
      <sz val="10"/>
      <name val="Franklin Gothic Book"/>
      <family val="2"/>
      <charset val="238"/>
    </font>
    <font>
      <sz val="12"/>
      <name val="Franklin Gothic Book"/>
      <family val="2"/>
      <charset val="238"/>
    </font>
    <font>
      <b/>
      <sz val="11"/>
      <name val="Franklin Gothic Book"/>
      <family val="2"/>
      <charset val="238"/>
    </font>
    <font>
      <b/>
      <sz val="10"/>
      <color indexed="48"/>
      <name val="Franklin Gothic Book"/>
      <family val="2"/>
      <charset val="238"/>
    </font>
    <font>
      <b/>
      <sz val="10"/>
      <name val="Franklin Gothic Book"/>
      <family val="2"/>
      <charset val="238"/>
    </font>
    <font>
      <sz val="8"/>
      <name val="Franklin Gothic Book"/>
      <family val="2"/>
      <charset val="238"/>
    </font>
    <font>
      <b/>
      <sz val="10"/>
      <name val="Arial CE"/>
      <family val="2"/>
      <charset val="238"/>
    </font>
    <font>
      <u/>
      <sz val="12"/>
      <name val="Arial"/>
      <family val="2"/>
      <charset val="238"/>
    </font>
    <font>
      <sz val="11"/>
      <name val="Franklin Gothic Book"/>
      <family val="2"/>
      <charset val="238"/>
    </font>
    <font>
      <sz val="14"/>
      <name val="Franklin Gothic Book"/>
      <family val="2"/>
      <charset val="238"/>
    </font>
    <font>
      <b/>
      <sz val="12"/>
      <color indexed="48"/>
      <name val="Franklin Gothic Book"/>
      <family val="2"/>
      <charset val="238"/>
    </font>
    <font>
      <sz val="10"/>
      <name val="Franklin Gothic Book"/>
      <family val="2"/>
    </font>
    <font>
      <b/>
      <sz val="10"/>
      <name val="Franklin Gothic Book"/>
      <family val="2"/>
    </font>
    <font>
      <b/>
      <sz val="8"/>
      <color rgb="FFFF0000"/>
      <name val="Franklin Gothic Book"/>
      <family val="2"/>
      <charset val="238"/>
    </font>
    <font>
      <b/>
      <sz val="10"/>
      <color rgb="FFFF0000"/>
      <name val="Franklin Gothic Book"/>
      <family val="2"/>
      <charset val="238"/>
    </font>
    <font>
      <sz val="12"/>
      <name val="Arial"/>
      <family val="2"/>
      <charset val="238"/>
    </font>
    <font>
      <sz val="12"/>
      <name val="Times New Roman CE"/>
      <family val="1"/>
      <charset val="238"/>
    </font>
    <font>
      <sz val="11"/>
      <name val="Arial"/>
      <family val="2"/>
      <charset val="238"/>
    </font>
    <font>
      <sz val="11"/>
      <name val="Times New Roman CE"/>
      <family val="1"/>
      <charset val="238"/>
    </font>
    <font>
      <b/>
      <sz val="8"/>
      <name val="Arial"/>
      <family val="2"/>
      <charset val="238"/>
    </font>
    <font>
      <sz val="11"/>
      <color indexed="10"/>
      <name val="Arial"/>
      <family val="2"/>
      <charset val="238"/>
    </font>
    <font>
      <b/>
      <sz val="11"/>
      <color indexed="10"/>
      <name val="Arial"/>
      <family val="2"/>
      <charset val="238"/>
    </font>
    <font>
      <b/>
      <sz val="11"/>
      <name val="Calibri"/>
      <family val="2"/>
      <charset val="238"/>
      <scheme val="minor"/>
    </font>
    <font>
      <sz val="11"/>
      <name val="Calibri"/>
      <family val="2"/>
      <charset val="238"/>
      <scheme val="minor"/>
    </font>
    <font>
      <b/>
      <sz val="11"/>
      <color theme="1"/>
      <name val="Calibri"/>
      <family val="2"/>
      <charset val="238"/>
      <scheme val="minor"/>
    </font>
    <font>
      <b/>
      <sz val="8"/>
      <name val="Arial"/>
      <family val="2"/>
    </font>
    <font>
      <b/>
      <sz val="14"/>
      <color theme="1"/>
      <name val="Calibri"/>
      <family val="2"/>
      <charset val="238"/>
      <scheme val="minor"/>
    </font>
    <font>
      <b/>
      <sz val="11"/>
      <color theme="1"/>
      <name val="Calibri"/>
      <family val="2"/>
      <scheme val="minor"/>
    </font>
    <font>
      <sz val="10"/>
      <name val="Calibri"/>
      <family val="2"/>
      <charset val="238"/>
      <scheme val="minor"/>
    </font>
    <font>
      <b/>
      <sz val="10"/>
      <name val="Calibri"/>
      <family val="2"/>
      <charset val="238"/>
      <scheme val="minor"/>
    </font>
    <font>
      <b/>
      <sz val="12"/>
      <name val="Calibri"/>
      <family val="2"/>
      <charset val="238"/>
      <scheme val="minor"/>
    </font>
    <font>
      <sz val="12"/>
      <name val="Calibri"/>
      <family val="2"/>
      <charset val="238"/>
      <scheme val="minor"/>
    </font>
    <font>
      <b/>
      <sz val="8"/>
      <name val="Calibri"/>
      <family val="2"/>
      <charset val="238"/>
      <scheme val="minor"/>
    </font>
    <font>
      <sz val="8"/>
      <name val="Calibri"/>
      <family val="2"/>
      <charset val="238"/>
      <scheme val="minor"/>
    </font>
    <font>
      <sz val="14"/>
      <color theme="1"/>
      <name val="Calibri"/>
      <family val="2"/>
      <charset val="238"/>
      <scheme val="minor"/>
    </font>
    <font>
      <b/>
      <sz val="14"/>
      <name val="Calibri"/>
      <family val="2"/>
      <charset val="238"/>
      <scheme val="minor"/>
    </font>
  </fonts>
  <fills count="7">
    <fill>
      <patternFill patternType="none"/>
    </fill>
    <fill>
      <patternFill patternType="gray125"/>
    </fill>
    <fill>
      <patternFill patternType="solid">
        <fgColor indexed="22"/>
        <bgColor indexed="31"/>
      </patternFill>
    </fill>
    <fill>
      <patternFill patternType="solid">
        <fgColor indexed="26"/>
        <bgColor indexed="43"/>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FF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8">
    <xf numFmtId="0" fontId="0" fillId="0" borderId="0"/>
    <xf numFmtId="164" fontId="2" fillId="0" borderId="0" applyFont="0" applyFill="0" applyBorder="0" applyAlignment="0" applyProtection="0"/>
    <xf numFmtId="0" fontId="3" fillId="0" borderId="0" applyProtection="0">
      <alignment wrapText="1"/>
    </xf>
    <xf numFmtId="0" fontId="6" fillId="0" borderId="0"/>
    <xf numFmtId="0" fontId="6" fillId="0" borderId="0"/>
    <xf numFmtId="169" fontId="15" fillId="0" borderId="0" applyBorder="0" applyProtection="0"/>
    <xf numFmtId="169" fontId="19" fillId="0" borderId="0" applyBorder="0" applyProtection="0"/>
    <xf numFmtId="0" fontId="21" fillId="0" borderId="0"/>
    <xf numFmtId="169" fontId="15" fillId="0" borderId="0" applyBorder="0" applyProtection="0"/>
    <xf numFmtId="172" fontId="24" fillId="0" borderId="6" applyAlignment="0" applyProtection="0"/>
    <xf numFmtId="173" fontId="6" fillId="0" borderId="0" applyFill="0" applyBorder="0" applyAlignment="0" applyProtection="0"/>
    <xf numFmtId="174" fontId="6" fillId="0" borderId="0" applyFill="0" applyBorder="0" applyAlignment="0" applyProtection="0"/>
    <xf numFmtId="0" fontId="25" fillId="2" borderId="0" applyNumberFormat="0" applyBorder="0" applyAlignment="0" applyProtection="0"/>
    <xf numFmtId="0" fontId="26" fillId="0" borderId="0"/>
    <xf numFmtId="0" fontId="25" fillId="3" borderId="0" applyNumberFormat="0" applyBorder="0" applyAlignment="0" applyProtection="0"/>
    <xf numFmtId="175" fontId="27" fillId="0" borderId="0"/>
    <xf numFmtId="176" fontId="6" fillId="0" borderId="0"/>
    <xf numFmtId="176" fontId="6" fillId="0" borderId="0"/>
    <xf numFmtId="176" fontId="6" fillId="0" borderId="0"/>
    <xf numFmtId="10" fontId="6" fillId="0" borderId="0" applyFill="0" applyBorder="0" applyAlignment="0" applyProtection="0"/>
    <xf numFmtId="177" fontId="6" fillId="0" borderId="0" applyFill="0" applyBorder="0" applyAlignment="0" applyProtection="0"/>
    <xf numFmtId="178" fontId="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cellStyleXfs>
  <cellXfs count="424">
    <xf numFmtId="0" fontId="0" fillId="0" borderId="0" xfId="0"/>
    <xf numFmtId="0" fontId="4" fillId="0" borderId="0" xfId="2" applyFont="1" applyAlignment="1">
      <alignment vertical="top" wrapText="1"/>
    </xf>
    <xf numFmtId="0" fontId="4" fillId="0" borderId="0" xfId="2" applyFont="1" applyAlignment="1">
      <alignment horizontal="justify" vertical="top" wrapText="1"/>
    </xf>
    <xf numFmtId="4" fontId="4" fillId="0" borderId="0" xfId="2" applyNumberFormat="1" applyFont="1" applyAlignment="1">
      <alignment horizontal="center" wrapText="1"/>
    </xf>
    <xf numFmtId="2" fontId="4" fillId="0" borderId="0" xfId="2" applyNumberFormat="1" applyFont="1">
      <alignment wrapText="1"/>
    </xf>
    <xf numFmtId="0" fontId="4" fillId="0" borderId="0" xfId="2" applyFont="1" applyAlignment="1">
      <alignment horizontal="right" wrapText="1"/>
    </xf>
    <xf numFmtId="7" fontId="4" fillId="0" borderId="0" xfId="2" applyNumberFormat="1" applyFont="1" applyAlignment="1">
      <alignment horizontal="right" wrapText="1"/>
    </xf>
    <xf numFmtId="0" fontId="4" fillId="0" borderId="0" xfId="2" applyFont="1">
      <alignment wrapText="1"/>
    </xf>
    <xf numFmtId="165" fontId="5" fillId="0" borderId="0" xfId="0" applyNumberFormat="1" applyFont="1" applyFill="1" applyBorder="1" applyAlignment="1">
      <alignment horizontal="left" vertical="top"/>
    </xf>
    <xf numFmtId="0" fontId="5" fillId="0" borderId="0" xfId="0" applyFont="1" applyFill="1" applyBorder="1" applyAlignment="1">
      <alignment horizontal="left" vertical="top" wrapText="1"/>
    </xf>
    <xf numFmtId="0" fontId="6" fillId="0" borderId="0" xfId="3" applyFont="1" applyFill="1" applyBorder="1" applyAlignment="1">
      <alignment horizontal="left" vertical="top"/>
    </xf>
    <xf numFmtId="0" fontId="6" fillId="0" borderId="0" xfId="0" applyFont="1" applyFill="1" applyAlignment="1">
      <alignment horizontal="left" vertical="top" wrapText="1"/>
    </xf>
    <xf numFmtId="0" fontId="7" fillId="0" borderId="0" xfId="2" applyFont="1" applyAlignment="1"/>
    <xf numFmtId="0" fontId="8" fillId="0" borderId="0" xfId="2" applyFont="1" applyAlignment="1"/>
    <xf numFmtId="0" fontId="9" fillId="0" borderId="0" xfId="2" applyFont="1" applyAlignment="1"/>
    <xf numFmtId="0" fontId="9" fillId="0" borderId="0" xfId="2" applyFont="1" applyAlignment="1">
      <alignment vertical="top"/>
    </xf>
    <xf numFmtId="0" fontId="3" fillId="0" borderId="0" xfId="2" applyFont="1" applyAlignment="1"/>
    <xf numFmtId="0" fontId="3" fillId="0" borderId="0" xfId="2" applyFont="1" applyAlignment="1">
      <alignment vertical="top"/>
    </xf>
    <xf numFmtId="0" fontId="3" fillId="0" borderId="0" xfId="2" applyFont="1">
      <alignment wrapText="1"/>
    </xf>
    <xf numFmtId="0" fontId="10" fillId="0" borderId="0" xfId="2" applyFont="1">
      <alignment wrapText="1"/>
    </xf>
    <xf numFmtId="0" fontId="3" fillId="0" borderId="0" xfId="2" applyFont="1" applyBorder="1">
      <alignment wrapText="1"/>
    </xf>
    <xf numFmtId="0" fontId="3" fillId="0" borderId="0" xfId="2" applyFont="1" applyAlignment="1">
      <alignment wrapText="1"/>
    </xf>
    <xf numFmtId="0" fontId="11" fillId="0" borderId="0" xfId="2" applyFont="1" applyAlignment="1"/>
    <xf numFmtId="0" fontId="12" fillId="0" borderId="0" xfId="0" applyFont="1" applyFill="1" applyBorder="1" applyAlignment="1">
      <alignment horizontal="left" vertical="top" wrapText="1"/>
    </xf>
    <xf numFmtId="0" fontId="6" fillId="0" borderId="0" xfId="0" applyFont="1" applyFill="1" applyBorder="1" applyAlignment="1">
      <alignment horizontal="right" vertical="top"/>
    </xf>
    <xf numFmtId="0" fontId="0" fillId="0" borderId="0" xfId="0" applyFont="1" applyFill="1" applyBorder="1" applyAlignment="1">
      <alignment horizontal="left" vertical="top" wrapText="1"/>
    </xf>
    <xf numFmtId="0" fontId="0" fillId="0" borderId="0" xfId="0" applyFont="1" applyFill="1" applyBorder="1" applyAlignment="1">
      <alignment horizontal="center"/>
    </xf>
    <xf numFmtId="0" fontId="0" fillId="0" borderId="0" xfId="0" applyFont="1" applyFill="1" applyBorder="1" applyAlignment="1"/>
    <xf numFmtId="166" fontId="0" fillId="0" borderId="0" xfId="0" applyNumberFormat="1" applyFont="1" applyFill="1" applyBorder="1" applyAlignment="1">
      <alignment horizontal="center"/>
    </xf>
    <xf numFmtId="0" fontId="0" fillId="0" borderId="0" xfId="0" applyFill="1" applyAlignment="1">
      <alignment wrapText="1"/>
    </xf>
    <xf numFmtId="0" fontId="7"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right" vertical="top"/>
    </xf>
    <xf numFmtId="0" fontId="3" fillId="0" borderId="0" xfId="0" applyFont="1" applyAlignment="1">
      <alignment horizontal="justify" vertical="top"/>
    </xf>
    <xf numFmtId="0" fontId="3" fillId="0" borderId="0" xfId="0" applyFont="1" applyFill="1" applyBorder="1" applyAlignment="1">
      <alignment horizontal="center"/>
    </xf>
    <xf numFmtId="0" fontId="3" fillId="0" borderId="0" xfId="0" applyFont="1" applyFill="1" applyBorder="1" applyAlignment="1"/>
    <xf numFmtId="166" fontId="3" fillId="0" borderId="0" xfId="0" applyNumberFormat="1" applyFont="1" applyFill="1" applyBorder="1" applyAlignment="1">
      <alignment horizontal="center"/>
    </xf>
    <xf numFmtId="0" fontId="3" fillId="0" borderId="0" xfId="0" applyFont="1" applyFill="1" applyAlignment="1">
      <alignment wrapText="1"/>
    </xf>
    <xf numFmtId="0" fontId="3" fillId="0" borderId="0" xfId="2" applyFont="1" applyAlignment="1">
      <alignment horizontal="justify" vertical="top" wrapText="1"/>
    </xf>
    <xf numFmtId="0" fontId="4" fillId="0" borderId="0" xfId="2" applyFont="1" applyAlignment="1"/>
    <xf numFmtId="0" fontId="7" fillId="0" borderId="1" xfId="2" applyFont="1" applyBorder="1" applyAlignment="1">
      <alignment vertical="top"/>
    </xf>
    <xf numFmtId="0" fontId="4" fillId="0" borderId="0" xfId="2" applyFont="1" applyAlignment="1">
      <alignment vertical="top"/>
    </xf>
    <xf numFmtId="49" fontId="10" fillId="0" borderId="0" xfId="0" applyNumberFormat="1" applyFont="1" applyFill="1" applyBorder="1" applyAlignment="1">
      <alignment horizontal="right" vertical="top"/>
    </xf>
    <xf numFmtId="2" fontId="13" fillId="0" borderId="0" xfId="0" applyNumberFormat="1" applyFont="1" applyFill="1" applyBorder="1" applyAlignment="1">
      <alignment horizontal="left" vertical="top" wrapText="1"/>
    </xf>
    <xf numFmtId="2" fontId="0" fillId="0" borderId="0" xfId="0" applyNumberFormat="1" applyFont="1" applyFill="1" applyBorder="1" applyAlignment="1">
      <alignment horizontal="center"/>
    </xf>
    <xf numFmtId="2" fontId="0" fillId="0" borderId="0" xfId="0" applyNumberFormat="1" applyFont="1" applyFill="1" applyBorder="1" applyAlignment="1"/>
    <xf numFmtId="0" fontId="0" fillId="0" borderId="0" xfId="0" applyAlignment="1">
      <alignment wrapText="1"/>
    </xf>
    <xf numFmtId="49" fontId="6" fillId="0" borderId="0" xfId="0" applyNumberFormat="1" applyFont="1" applyFill="1" applyBorder="1" applyAlignment="1">
      <alignment horizontal="right" vertical="top"/>
    </xf>
    <xf numFmtId="2" fontId="6" fillId="0" borderId="0" xfId="0" applyNumberFormat="1" applyFont="1" applyFill="1" applyBorder="1" applyAlignment="1">
      <alignment horizontal="right" vertical="top"/>
    </xf>
    <xf numFmtId="4" fontId="0" fillId="0" borderId="0" xfId="0" applyNumberFormat="1" applyFont="1" applyFill="1" applyBorder="1" applyAlignment="1"/>
    <xf numFmtId="0" fontId="0" fillId="0" borderId="0" xfId="0" applyFont="1" applyBorder="1" applyAlignment="1">
      <alignment horizontal="center" vertical="center"/>
    </xf>
    <xf numFmtId="0" fontId="0" fillId="0" borderId="0" xfId="0" applyAlignment="1"/>
    <xf numFmtId="0" fontId="0" fillId="0" borderId="0" xfId="0" applyFill="1" applyAlignment="1"/>
    <xf numFmtId="166" fontId="0" fillId="0" borderId="0" xfId="0" applyNumberFormat="1" applyFill="1" applyAlignment="1"/>
    <xf numFmtId="2" fontId="3" fillId="0" borderId="0" xfId="0" applyNumberFormat="1" applyFont="1" applyFill="1" applyBorder="1" applyAlignment="1">
      <alignment horizontal="center"/>
    </xf>
    <xf numFmtId="3" fontId="0" fillId="0" borderId="0" xfId="0" applyNumberFormat="1" applyFont="1" applyFill="1" applyBorder="1" applyAlignment="1">
      <alignment horizontal="right"/>
    </xf>
    <xf numFmtId="4" fontId="0" fillId="0" borderId="0" xfId="0" applyNumberFormat="1" applyFont="1" applyFill="1" applyBorder="1" applyAlignment="1">
      <alignment horizontal="right"/>
    </xf>
    <xf numFmtId="2" fontId="0" fillId="0" borderId="0" xfId="0" applyNumberFormat="1" applyFont="1" applyFill="1" applyBorder="1" applyAlignment="1" applyProtection="1">
      <alignment horizontal="left" vertical="top" wrapText="1"/>
      <protection hidden="1"/>
    </xf>
    <xf numFmtId="2" fontId="13" fillId="0" borderId="0" xfId="0" applyNumberFormat="1" applyFont="1" applyFill="1" applyBorder="1" applyAlignment="1">
      <alignment horizontal="right" vertical="top"/>
    </xf>
    <xf numFmtId="2" fontId="5" fillId="0" borderId="0" xfId="4" applyNumberFormat="1" applyFont="1" applyFill="1" applyBorder="1" applyAlignment="1">
      <alignment horizontal="center" vertical="center"/>
    </xf>
    <xf numFmtId="4" fontId="13" fillId="0" borderId="0" xfId="4" applyNumberFormat="1" applyFont="1" applyFill="1" applyBorder="1" applyAlignment="1">
      <alignment horizontal="right" vertical="center"/>
    </xf>
    <xf numFmtId="4" fontId="13" fillId="0" borderId="0" xfId="4" applyNumberFormat="1" applyFont="1" applyFill="1" applyBorder="1" applyAlignment="1">
      <alignment vertical="center"/>
    </xf>
    <xf numFmtId="2" fontId="6" fillId="0" borderId="0" xfId="4" applyNumberFormat="1" applyFont="1" applyFill="1" applyBorder="1" applyAlignment="1">
      <alignment horizontal="right" vertical="center"/>
    </xf>
    <xf numFmtId="2" fontId="13" fillId="0" borderId="0" xfId="4" applyNumberFormat="1" applyFont="1" applyFill="1" applyBorder="1" applyAlignment="1">
      <alignment horizontal="left" vertical="top" wrapText="1"/>
    </xf>
    <xf numFmtId="4" fontId="13" fillId="0" borderId="0" xfId="0" applyNumberFormat="1" applyFont="1" applyFill="1" applyBorder="1" applyAlignment="1">
      <alignment vertical="center"/>
    </xf>
    <xf numFmtId="0" fontId="3" fillId="0" borderId="0" xfId="0" applyNumberFormat="1" applyFont="1" applyAlignment="1">
      <alignment horizontal="justify" vertical="top" wrapText="1"/>
    </xf>
    <xf numFmtId="0" fontId="0" fillId="0" borderId="0" xfId="0" applyFont="1" applyBorder="1" applyAlignment="1">
      <alignment horizontal="justify" vertical="top" wrapText="1"/>
    </xf>
    <xf numFmtId="4" fontId="0" fillId="0" borderId="0" xfId="0" applyNumberFormat="1" applyFont="1" applyFill="1" applyBorder="1" applyAlignment="1">
      <alignment horizontal="right" vertical="center"/>
    </xf>
    <xf numFmtId="0" fontId="3" fillId="0" borderId="0" xfId="0" applyFont="1" applyAlignment="1">
      <alignment horizontal="justify" vertical="top" wrapText="1"/>
    </xf>
    <xf numFmtId="0" fontId="6" fillId="0" borderId="0" xfId="0" applyFont="1" applyAlignment="1">
      <alignment horizontal="right" vertical="top"/>
    </xf>
    <xf numFmtId="0" fontId="0" fillId="0" borderId="0" xfId="0" applyAlignment="1">
      <alignment horizontal="left" vertical="top" wrapText="1"/>
    </xf>
    <xf numFmtId="0" fontId="0" fillId="0" borderId="0" xfId="0" applyAlignment="1">
      <alignment horizontal="center"/>
    </xf>
    <xf numFmtId="0" fontId="6" fillId="0" borderId="0" xfId="0" applyFont="1" applyFill="1" applyBorder="1" applyAlignment="1">
      <alignment horizontal="center"/>
    </xf>
    <xf numFmtId="167" fontId="6" fillId="0" borderId="0" xfId="0" applyNumberFormat="1" applyFont="1" applyFill="1" applyBorder="1" applyAlignment="1"/>
    <xf numFmtId="0" fontId="6" fillId="0" borderId="0" xfId="0" applyFont="1" applyAlignment="1">
      <alignment wrapText="1"/>
    </xf>
    <xf numFmtId="0" fontId="6" fillId="0" borderId="0" xfId="0" applyFont="1" applyFill="1" applyAlignment="1">
      <alignment horizontal="right" vertical="top" wrapText="1"/>
    </xf>
    <xf numFmtId="167" fontId="6" fillId="0" borderId="0" xfId="0" applyNumberFormat="1" applyFont="1" applyFill="1" applyBorder="1" applyAlignment="1">
      <alignment horizontal="right"/>
    </xf>
    <xf numFmtId="167" fontId="6" fillId="0" borderId="0" xfId="0" applyNumberFormat="1" applyFont="1" applyFill="1" applyBorder="1" applyAlignment="1">
      <alignment horizontal="center"/>
    </xf>
    <xf numFmtId="0" fontId="3" fillId="0" borderId="0" xfId="0" applyFont="1" applyAlignment="1">
      <alignment horizontal="justify" wrapText="1"/>
    </xf>
    <xf numFmtId="0" fontId="3" fillId="0" borderId="0" xfId="0" applyFont="1" applyAlignment="1">
      <alignment horizontal="left" vertical="top" wrapText="1"/>
    </xf>
    <xf numFmtId="0" fontId="3" fillId="0" borderId="0" xfId="0" applyNumberFormat="1" applyFont="1" applyBorder="1" applyAlignment="1">
      <alignment horizontal="justify" vertical="top" wrapText="1"/>
    </xf>
    <xf numFmtId="0" fontId="3" fillId="0" borderId="0" xfId="0" applyFont="1" applyBorder="1" applyAlignment="1">
      <alignment vertical="top" wrapText="1"/>
    </xf>
    <xf numFmtId="0" fontId="3" fillId="0" borderId="0" xfId="0" applyFont="1" applyBorder="1" applyAlignment="1">
      <alignment wrapText="1"/>
    </xf>
    <xf numFmtId="7" fontId="10" fillId="0" borderId="0" xfId="0" applyNumberFormat="1" applyFont="1" applyBorder="1" applyAlignment="1">
      <alignment horizontal="right" vertical="top"/>
    </xf>
    <xf numFmtId="0" fontId="3" fillId="0" borderId="0" xfId="0" applyFont="1" applyAlignment="1"/>
    <xf numFmtId="0" fontId="3" fillId="0" borderId="0" xfId="0" applyFont="1" applyAlignment="1">
      <alignment horizontal="right"/>
    </xf>
    <xf numFmtId="0" fontId="3" fillId="0" borderId="0" xfId="0" applyFont="1" applyBorder="1" applyAlignment="1">
      <alignment horizontal="center" vertical="top" wrapText="1"/>
    </xf>
    <xf numFmtId="0" fontId="3" fillId="0" borderId="0" xfId="0" applyFont="1" applyBorder="1" applyAlignment="1">
      <alignment horizontal="justify" vertical="top" wrapText="1"/>
    </xf>
    <xf numFmtId="0" fontId="3" fillId="0" borderId="0" xfId="0" applyNumberFormat="1" applyFont="1" applyFill="1" applyAlignment="1">
      <alignment horizontal="justify" vertical="top" wrapText="1"/>
    </xf>
    <xf numFmtId="168" fontId="3" fillId="0" borderId="0" xfId="0" applyNumberFormat="1" applyFont="1" applyAlignment="1">
      <alignment horizontal="right" vertical="top" wrapText="1"/>
    </xf>
    <xf numFmtId="4" fontId="3" fillId="0" borderId="0" xfId="0" applyNumberFormat="1" applyFont="1" applyAlignment="1">
      <alignment horizontal="right" vertical="top" wrapText="1"/>
    </xf>
    <xf numFmtId="0" fontId="10" fillId="0" borderId="0" xfId="0" applyNumberFormat="1" applyFont="1" applyBorder="1" applyAlignment="1">
      <alignment horizontal="justify" vertical="top" wrapText="1"/>
    </xf>
    <xf numFmtId="0" fontId="3" fillId="0" borderId="0" xfId="0" applyFont="1" applyFill="1" applyBorder="1" applyAlignment="1">
      <alignment horizontal="center" vertical="top" wrapText="1"/>
    </xf>
    <xf numFmtId="0" fontId="3" fillId="0" borderId="0" xfId="0" applyNumberFormat="1" applyFont="1" applyFill="1" applyBorder="1" applyAlignment="1">
      <alignment horizontal="justify" vertical="top" wrapText="1"/>
    </xf>
    <xf numFmtId="168" fontId="3" fillId="0" borderId="0" xfId="0" applyNumberFormat="1" applyFont="1" applyFill="1" applyAlignment="1">
      <alignment horizontal="right" vertical="top" wrapText="1"/>
    </xf>
    <xf numFmtId="4" fontId="3" fillId="0" borderId="0" xfId="0" applyNumberFormat="1" applyFont="1" applyFill="1" applyAlignment="1">
      <alignment horizontal="right" vertical="top" wrapText="1"/>
    </xf>
    <xf numFmtId="0" fontId="3" fillId="0" borderId="0" xfId="0" applyFont="1" applyFill="1" applyAlignment="1"/>
    <xf numFmtId="0" fontId="3" fillId="0" borderId="0" xfId="0" applyFont="1" applyFill="1" applyAlignment="1">
      <alignment horizontal="justify" vertical="top" wrapText="1"/>
    </xf>
    <xf numFmtId="0" fontId="3" fillId="0" borderId="0" xfId="0" applyFont="1" applyFill="1" applyAlignment="1">
      <alignment horizontal="justify" vertical="top"/>
    </xf>
    <xf numFmtId="0" fontId="0" fillId="0" borderId="0" xfId="0" applyFont="1" applyBorder="1" applyAlignment="1">
      <alignment horizontal="left" vertical="top" wrapText="1"/>
    </xf>
    <xf numFmtId="0" fontId="3" fillId="0" borderId="0" xfId="0" applyFont="1" applyBorder="1" applyAlignment="1">
      <alignment horizontal="justify" vertical="top"/>
    </xf>
    <xf numFmtId="0" fontId="6" fillId="0" borderId="0" xfId="0" applyFont="1" applyAlignment="1">
      <alignment horizontal="justify" vertical="top" wrapText="1"/>
    </xf>
    <xf numFmtId="49" fontId="3" fillId="0" borderId="0" xfId="0" applyNumberFormat="1" applyFont="1" applyAlignment="1">
      <alignment horizontal="left" vertical="top" wrapText="1"/>
    </xf>
    <xf numFmtId="49" fontId="3" fillId="0" borderId="0" xfId="0" applyNumberFormat="1" applyFont="1" applyAlignment="1">
      <alignment horizontal="left" vertical="top"/>
    </xf>
    <xf numFmtId="2" fontId="3" fillId="0" borderId="0" xfId="0" applyNumberFormat="1" applyFont="1" applyAlignment="1">
      <alignment horizontal="center" wrapText="1"/>
    </xf>
    <xf numFmtId="4" fontId="3" fillId="0" borderId="0" xfId="0" applyNumberFormat="1" applyFont="1" applyAlignment="1">
      <alignment horizontal="right" wrapText="1"/>
    </xf>
    <xf numFmtId="7" fontId="3" fillId="0" borderId="0" xfId="0" applyNumberFormat="1" applyFont="1" applyAlignment="1">
      <alignment horizontal="right" wrapText="1"/>
    </xf>
    <xf numFmtId="0" fontId="3" fillId="0" borderId="0" xfId="0" applyFont="1" applyAlignment="1">
      <alignment wrapText="1"/>
    </xf>
    <xf numFmtId="0" fontId="15" fillId="0" borderId="0" xfId="5" applyNumberFormat="1" applyFont="1" applyFill="1" applyBorder="1" applyAlignment="1" applyProtection="1">
      <alignment horizontal="left" vertical="top" wrapText="1"/>
    </xf>
    <xf numFmtId="0" fontId="3" fillId="0" borderId="2" xfId="0" applyFont="1" applyBorder="1" applyAlignment="1">
      <alignment horizontal="justify" vertical="top" wrapText="1"/>
    </xf>
    <xf numFmtId="0" fontId="3" fillId="0" borderId="0" xfId="0" quotePrefix="1" applyFont="1" applyAlignment="1">
      <alignment horizontal="justify" vertical="top" wrapText="1"/>
    </xf>
    <xf numFmtId="49" fontId="3" fillId="0" borderId="0" xfId="0" applyNumberFormat="1" applyFont="1" applyAlignment="1" applyProtection="1">
      <alignment horizontal="left" vertical="top"/>
      <protection locked="0"/>
    </xf>
    <xf numFmtId="0" fontId="15" fillId="0" borderId="0" xfId="5" applyNumberFormat="1" applyFont="1" applyBorder="1" applyAlignment="1" applyProtection="1">
      <alignment horizontal="justify" vertical="top" wrapText="1"/>
    </xf>
    <xf numFmtId="169" fontId="15" fillId="0" borderId="0" xfId="6" applyFont="1" applyFill="1" applyAlignment="1" applyProtection="1">
      <alignment vertical="top" wrapText="1"/>
    </xf>
    <xf numFmtId="0" fontId="15" fillId="0" borderId="0" xfId="5" applyNumberFormat="1" applyFont="1" applyFill="1" applyBorder="1" applyAlignment="1">
      <alignment horizontal="justify" vertical="top" wrapText="1"/>
    </xf>
    <xf numFmtId="0" fontId="15" fillId="0" borderId="0" xfId="5" applyNumberFormat="1" applyFont="1" applyFill="1" applyBorder="1" applyAlignment="1">
      <alignment horizontal="center" wrapText="1"/>
    </xf>
    <xf numFmtId="4" fontId="15" fillId="0" borderId="0" xfId="5" applyNumberFormat="1" applyFont="1" applyFill="1" applyBorder="1" applyAlignment="1">
      <alignment horizontal="right" wrapText="1"/>
    </xf>
    <xf numFmtId="4" fontId="15" fillId="0" borderId="0" xfId="5" applyNumberFormat="1" applyFont="1" applyFill="1" applyBorder="1" applyAlignment="1" applyProtection="1">
      <alignment horizontal="right" wrapText="1"/>
      <protection locked="0"/>
    </xf>
    <xf numFmtId="170" fontId="15" fillId="0" borderId="0" xfId="7" applyNumberFormat="1" applyFont="1" applyFill="1" applyBorder="1" applyAlignment="1">
      <alignment horizontal="center"/>
    </xf>
    <xf numFmtId="169" fontId="22" fillId="0" borderId="0" xfId="6" applyFont="1" applyFill="1" applyAlignment="1" applyProtection="1">
      <alignment vertical="top" wrapText="1"/>
    </xf>
    <xf numFmtId="0" fontId="6" fillId="0" borderId="0" xfId="0" applyFont="1" applyAlignment="1">
      <alignment horizontal="justify" vertical="top"/>
    </xf>
    <xf numFmtId="171" fontId="15" fillId="0" borderId="0" xfId="8" applyNumberFormat="1" applyFont="1" applyFill="1" applyAlignment="1" applyProtection="1">
      <alignment horizontal="justify" vertical="top" shrinkToFit="1"/>
    </xf>
    <xf numFmtId="49" fontId="10" fillId="0" borderId="3" xfId="0" applyNumberFormat="1" applyFont="1" applyFill="1" applyBorder="1" applyAlignment="1">
      <alignment horizontal="right"/>
    </xf>
    <xf numFmtId="2" fontId="10" fillId="0" borderId="4" xfId="0" applyNumberFormat="1" applyFont="1" applyFill="1" applyBorder="1" applyAlignment="1">
      <alignment horizontal="left" wrapText="1"/>
    </xf>
    <xf numFmtId="2" fontId="23" fillId="0" borderId="4" xfId="4" applyNumberFormat="1" applyFont="1" applyFill="1" applyBorder="1" applyAlignment="1">
      <alignment horizontal="center" vertical="center"/>
    </xf>
    <xf numFmtId="0" fontId="10" fillId="0" borderId="4" xfId="0" applyFont="1" applyBorder="1" applyAlignment="1">
      <alignment horizontal="right"/>
    </xf>
    <xf numFmtId="4" fontId="10" fillId="0" borderId="4" xfId="4" applyNumberFormat="1" applyFont="1" applyFill="1" applyBorder="1" applyAlignment="1">
      <alignment vertical="center"/>
    </xf>
    <xf numFmtId="4" fontId="10" fillId="0" borderId="5" xfId="0" applyNumberFormat="1" applyFont="1" applyFill="1" applyBorder="1" applyAlignment="1">
      <alignment horizontal="right"/>
    </xf>
    <xf numFmtId="0" fontId="10" fillId="0" borderId="0" xfId="0" applyFont="1" applyAlignment="1">
      <alignment wrapText="1"/>
    </xf>
    <xf numFmtId="0" fontId="29" fillId="0" borderId="0" xfId="3" applyFont="1"/>
    <xf numFmtId="0" fontId="29" fillId="0" borderId="0" xfId="3" applyFont="1" applyBorder="1" applyAlignment="1">
      <alignment horizontal="justify" vertical="top" wrapText="1"/>
    </xf>
    <xf numFmtId="0" fontId="42" fillId="0" borderId="0" xfId="3" applyFont="1" applyBorder="1" applyAlignment="1">
      <alignment horizontal="justify" vertical="top" wrapText="1"/>
    </xf>
    <xf numFmtId="0" fontId="45" fillId="0" borderId="0" xfId="0" applyFont="1" applyFill="1" applyAlignment="1">
      <alignment horizontal="right" vertical="center"/>
    </xf>
    <xf numFmtId="4" fontId="45" fillId="0" borderId="0" xfId="1" applyNumberFormat="1" applyFont="1" applyFill="1" applyBorder="1" applyAlignment="1" applyProtection="1">
      <alignment horizontal="right" vertical="center"/>
    </xf>
    <xf numFmtId="0" fontId="45" fillId="0" borderId="0" xfId="0" applyFont="1" applyFill="1" applyBorder="1" applyAlignment="1">
      <alignment wrapText="1"/>
    </xf>
    <xf numFmtId="0" fontId="46" fillId="0" borderId="0" xfId="0" applyFont="1" applyFill="1" applyBorder="1" applyAlignment="1">
      <alignment wrapText="1"/>
    </xf>
    <xf numFmtId="0" fontId="46" fillId="0" borderId="0" xfId="0" applyFont="1" applyFill="1" applyAlignment="1">
      <alignment wrapText="1"/>
    </xf>
    <xf numFmtId="49" fontId="12" fillId="0" borderId="0" xfId="0" applyNumberFormat="1" applyFont="1" applyFill="1" applyAlignment="1">
      <alignment horizontal="center" vertical="top"/>
    </xf>
    <xf numFmtId="4" fontId="5" fillId="0" borderId="0" xfId="0" applyNumberFormat="1" applyFont="1" applyFill="1" applyAlignment="1">
      <alignment horizontal="center" vertical="center"/>
    </xf>
    <xf numFmtId="0" fontId="5" fillId="0" borderId="0" xfId="0" applyFont="1" applyFill="1" applyAlignment="1">
      <alignment vertical="center" wrapText="1"/>
    </xf>
    <xf numFmtId="4" fontId="5" fillId="0" borderId="0" xfId="0" applyNumberFormat="1" applyFont="1" applyFill="1" applyAlignment="1">
      <alignment vertical="center"/>
    </xf>
    <xf numFmtId="44" fontId="5" fillId="0" borderId="0" xfId="0" applyNumberFormat="1" applyFont="1" applyFill="1" applyAlignment="1">
      <alignment vertical="center"/>
    </xf>
    <xf numFmtId="49" fontId="5" fillId="0" borderId="0" xfId="0" applyNumberFormat="1" applyFont="1" applyFill="1" applyAlignment="1">
      <alignment horizontal="center" vertical="top"/>
    </xf>
    <xf numFmtId="0" fontId="6" fillId="0" borderId="0" xfId="24"/>
    <xf numFmtId="0" fontId="28" fillId="0" borderId="0" xfId="24" applyFont="1"/>
    <xf numFmtId="0" fontId="29" fillId="0" borderId="0" xfId="24" applyFont="1"/>
    <xf numFmtId="0" fontId="30" fillId="0" borderId="0" xfId="24" applyFont="1"/>
    <xf numFmtId="0" fontId="29" fillId="2" borderId="6" xfId="24" applyFont="1" applyFill="1" applyBorder="1"/>
    <xf numFmtId="0" fontId="30" fillId="2" borderId="7" xfId="24" applyFont="1" applyFill="1" applyBorder="1"/>
    <xf numFmtId="0" fontId="29" fillId="2" borderId="0" xfId="24" applyFont="1" applyFill="1" applyBorder="1"/>
    <xf numFmtId="0" fontId="30" fillId="2" borderId="8" xfId="24" applyFont="1" applyFill="1" applyBorder="1"/>
    <xf numFmtId="0" fontId="29" fillId="2" borderId="9" xfId="24" applyFont="1" applyFill="1" applyBorder="1"/>
    <xf numFmtId="0" fontId="30" fillId="2" borderId="10" xfId="24" applyFont="1" applyFill="1" applyBorder="1"/>
    <xf numFmtId="0" fontId="31" fillId="0" borderId="0" xfId="24" applyFont="1"/>
    <xf numFmtId="49" fontId="31" fillId="0" borderId="0" xfId="24" applyNumberFormat="1" applyFont="1"/>
    <xf numFmtId="0" fontId="32" fillId="0" borderId="0" xfId="24" applyFont="1"/>
    <xf numFmtId="0" fontId="29" fillId="0" borderId="0" xfId="24" applyFont="1" applyAlignment="1">
      <alignment horizontal="center" vertical="top"/>
    </xf>
    <xf numFmtId="0" fontId="33" fillId="0" borderId="0" xfId="24" applyFont="1"/>
    <xf numFmtId="0" fontId="29" fillId="0" borderId="0" xfId="24" applyFont="1" applyAlignment="1">
      <alignment horizontal="center"/>
    </xf>
    <xf numFmtId="4" fontId="29" fillId="0" borderId="0" xfId="24" applyNumberFormat="1" applyFont="1"/>
    <xf numFmtId="0" fontId="29" fillId="0" borderId="0" xfId="24" applyFont="1" applyAlignment="1">
      <alignment horizontal="left"/>
    </xf>
    <xf numFmtId="0" fontId="34" fillId="0" borderId="0" xfId="24" applyFont="1"/>
    <xf numFmtId="0" fontId="34" fillId="0" borderId="0" xfId="24" applyFont="1" applyAlignment="1">
      <alignment horizontal="center"/>
    </xf>
    <xf numFmtId="4" fontId="34" fillId="0" borderId="0" xfId="24" applyNumberFormat="1" applyFont="1"/>
    <xf numFmtId="49" fontId="29" fillId="0" borderId="0" xfId="24" applyNumberFormat="1" applyFont="1" applyAlignment="1">
      <alignment horizontal="left"/>
    </xf>
    <xf numFmtId="0" fontId="35" fillId="0" borderId="0" xfId="24" applyFont="1"/>
    <xf numFmtId="0" fontId="6" fillId="0" borderId="0" xfId="24" applyFont="1"/>
    <xf numFmtId="0" fontId="29" fillId="0" borderId="0" xfId="24" applyFont="1" applyFill="1"/>
    <xf numFmtId="0" fontId="36" fillId="0" borderId="0" xfId="24" applyFont="1"/>
    <xf numFmtId="0" fontId="37" fillId="0" borderId="0" xfId="24" applyFont="1"/>
    <xf numFmtId="0" fontId="36" fillId="0" borderId="0" xfId="24" applyFont="1" applyAlignment="1">
      <alignment horizontal="center"/>
    </xf>
    <xf numFmtId="4" fontId="36" fillId="0" borderId="0" xfId="24" applyNumberFormat="1" applyFont="1"/>
    <xf numFmtId="0" fontId="6" fillId="0" borderId="0" xfId="24" applyFont="1" applyAlignment="1">
      <alignment horizontal="center"/>
    </xf>
    <xf numFmtId="0" fontId="13" fillId="0" borderId="0" xfId="24" applyFont="1" applyAlignment="1">
      <alignment horizontal="center"/>
    </xf>
    <xf numFmtId="4" fontId="13" fillId="0" borderId="0" xfId="24" applyNumberFormat="1" applyFont="1"/>
    <xf numFmtId="4" fontId="6" fillId="0" borderId="0" xfId="24" applyNumberFormat="1" applyFont="1"/>
    <xf numFmtId="0" fontId="13" fillId="0" borderId="0" xfId="24" applyFont="1"/>
    <xf numFmtId="0" fontId="35" fillId="2" borderId="11" xfId="24" applyFont="1" applyFill="1" applyBorder="1"/>
    <xf numFmtId="0" fontId="35" fillId="2" borderId="12" xfId="24" applyFont="1" applyFill="1" applyBorder="1"/>
    <xf numFmtId="0" fontId="35" fillId="2" borderId="13" xfId="24" applyFont="1" applyFill="1" applyBorder="1"/>
    <xf numFmtId="0" fontId="38" fillId="0" borderId="0" xfId="24" applyFont="1"/>
    <xf numFmtId="49" fontId="38" fillId="0" borderId="0" xfId="24" applyNumberFormat="1" applyFont="1"/>
    <xf numFmtId="0" fontId="39" fillId="0" borderId="0" xfId="24" applyFont="1"/>
    <xf numFmtId="0" fontId="29" fillId="0" borderId="0" xfId="24" applyFont="1" applyAlignment="1">
      <alignment horizontal="right"/>
    </xf>
    <xf numFmtId="49" fontId="29" fillId="0" borderId="0" xfId="24" applyNumberFormat="1" applyFont="1" applyAlignment="1">
      <alignment horizontal="right"/>
    </xf>
    <xf numFmtId="0" fontId="43" fillId="0" borderId="0" xfId="24" applyFont="1" applyAlignment="1">
      <alignment horizontal="center"/>
    </xf>
    <xf numFmtId="0" fontId="40" fillId="4" borderId="0" xfId="24" applyFont="1" applyFill="1"/>
    <xf numFmtId="0" fontId="29" fillId="4" borderId="0" xfId="24" applyFont="1" applyFill="1"/>
    <xf numFmtId="3" fontId="29" fillId="0" borderId="0" xfId="24" applyNumberFormat="1" applyFont="1"/>
    <xf numFmtId="0" fontId="34" fillId="5" borderId="0" xfId="24" applyFont="1" applyFill="1"/>
    <xf numFmtId="0" fontId="29" fillId="5" borderId="0" xfId="24" applyFont="1" applyFill="1"/>
    <xf numFmtId="0" fontId="34" fillId="5" borderId="0" xfId="24" applyFont="1" applyFill="1" applyAlignment="1">
      <alignment horizontal="center"/>
    </xf>
    <xf numFmtId="4" fontId="34" fillId="5" borderId="0" xfId="24" applyNumberFormat="1" applyFont="1" applyFill="1"/>
    <xf numFmtId="0" fontId="40" fillId="5" borderId="0" xfId="24" applyFont="1" applyFill="1"/>
    <xf numFmtId="0" fontId="41" fillId="0" borderId="0" xfId="24" applyFont="1" applyAlignment="1">
      <alignment horizontal="center"/>
    </xf>
    <xf numFmtId="0" fontId="41" fillId="0" borderId="0" xfId="24" applyFont="1"/>
    <xf numFmtId="4" fontId="41" fillId="0" borderId="0" xfId="24" applyNumberFormat="1" applyFont="1"/>
    <xf numFmtId="0" fontId="34" fillId="0" borderId="0" xfId="24" applyFont="1" applyFill="1"/>
    <xf numFmtId="0" fontId="34" fillId="0" borderId="0" xfId="24" applyFont="1" applyFill="1" applyAlignment="1">
      <alignment horizontal="center"/>
    </xf>
    <xf numFmtId="4" fontId="34" fillId="0" borderId="0" xfId="24" applyNumberFormat="1" applyFont="1" applyFill="1"/>
    <xf numFmtId="3" fontId="34" fillId="0" borderId="0" xfId="24" applyNumberFormat="1" applyFont="1"/>
    <xf numFmtId="0" fontId="29" fillId="0" borderId="0" xfId="24" applyFont="1" applyFill="1" applyBorder="1" applyAlignment="1">
      <alignment horizontal="left"/>
    </xf>
    <xf numFmtId="0" fontId="42" fillId="5" borderId="0" xfId="24" applyFont="1" applyFill="1" applyAlignment="1">
      <alignment horizontal="center"/>
    </xf>
    <xf numFmtId="3" fontId="34" fillId="5" borderId="0" xfId="24" applyNumberFormat="1" applyFont="1" applyFill="1"/>
    <xf numFmtId="0" fontId="44" fillId="0" borderId="0" xfId="24" applyFont="1" applyAlignment="1">
      <alignment horizontal="center"/>
    </xf>
    <xf numFmtId="0" fontId="5" fillId="0" borderId="0" xfId="0" applyFont="1" applyFill="1" applyAlignment="1">
      <alignment horizontal="center" vertical="center"/>
    </xf>
    <xf numFmtId="0" fontId="47" fillId="0" borderId="0" xfId="0" applyFont="1" applyFill="1" applyBorder="1" applyAlignment="1">
      <alignment wrapText="1"/>
    </xf>
    <xf numFmtId="0" fontId="48" fillId="0" borderId="0" xfId="0" applyFont="1" applyFill="1" applyBorder="1" applyAlignment="1">
      <alignment wrapText="1"/>
    </xf>
    <xf numFmtId="0" fontId="48" fillId="0" borderId="0" xfId="0" applyFont="1" applyFill="1" applyAlignment="1">
      <alignment wrapText="1"/>
    </xf>
    <xf numFmtId="4" fontId="5" fillId="0" borderId="0" xfId="0" applyNumberFormat="1" applyFont="1" applyFill="1" applyAlignment="1">
      <alignment horizontal="left" vertical="center"/>
    </xf>
    <xf numFmtId="49" fontId="5" fillId="0" borderId="1" xfId="0" applyNumberFormat="1" applyFont="1" applyFill="1" applyBorder="1" applyAlignment="1">
      <alignment horizontal="center" vertical="top"/>
    </xf>
    <xf numFmtId="0" fontId="5" fillId="0" borderId="14" xfId="0" applyFont="1" applyFill="1" applyBorder="1" applyAlignment="1">
      <alignment horizontal="left" vertical="center"/>
    </xf>
    <xf numFmtId="0" fontId="5" fillId="0" borderId="14" xfId="0" applyFont="1" applyFill="1" applyBorder="1" applyAlignment="1">
      <alignment horizontal="center" vertical="center"/>
    </xf>
    <xf numFmtId="4" fontId="45" fillId="0" borderId="14" xfId="1" applyNumberFormat="1" applyFont="1" applyFill="1" applyBorder="1" applyAlignment="1" applyProtection="1">
      <alignment horizontal="right" vertical="center"/>
    </xf>
    <xf numFmtId="0" fontId="45" fillId="0" borderId="14" xfId="0" applyFont="1" applyFill="1" applyBorder="1" applyAlignment="1">
      <alignment horizontal="right" vertical="center"/>
    </xf>
    <xf numFmtId="0" fontId="45" fillId="0" borderId="15" xfId="0" applyFont="1" applyFill="1" applyBorder="1" applyAlignment="1">
      <alignment wrapText="1"/>
    </xf>
    <xf numFmtId="0" fontId="12" fillId="0" borderId="0" xfId="0" applyFont="1" applyFill="1" applyAlignment="1">
      <alignment horizontal="left" vertical="center"/>
    </xf>
    <xf numFmtId="0" fontId="12" fillId="0" borderId="0" xfId="0" applyFont="1" applyFill="1" applyAlignment="1">
      <alignment horizontal="center" vertical="center"/>
    </xf>
    <xf numFmtId="4" fontId="47" fillId="0" borderId="0" xfId="1" applyNumberFormat="1" applyFont="1" applyFill="1" applyBorder="1" applyAlignment="1" applyProtection="1">
      <alignment horizontal="right" vertical="center"/>
    </xf>
    <xf numFmtId="0" fontId="47" fillId="0" borderId="0" xfId="0" applyFont="1" applyFill="1" applyAlignment="1">
      <alignment horizontal="right" vertical="center"/>
    </xf>
    <xf numFmtId="49" fontId="12" fillId="0" borderId="0" xfId="26" applyNumberFormat="1" applyFont="1" applyFill="1" applyAlignment="1" applyProtection="1">
      <alignment horizontal="center" vertical="top"/>
    </xf>
    <xf numFmtId="0" fontId="12" fillId="0" borderId="0" xfId="26" applyFont="1" applyFill="1" applyAlignment="1" applyProtection="1">
      <alignment horizontal="justify" vertical="top" wrapText="1"/>
    </xf>
    <xf numFmtId="2" fontId="12" fillId="0" borderId="0" xfId="26" applyNumberFormat="1" applyFont="1" applyFill="1" applyAlignment="1" applyProtection="1">
      <alignment horizontal="right"/>
    </xf>
    <xf numFmtId="2" fontId="47" fillId="0" borderId="0" xfId="26" applyNumberFormat="1" applyFont="1" applyFill="1" applyAlignment="1" applyProtection="1">
      <alignment horizontal="center" vertical="center"/>
    </xf>
    <xf numFmtId="2" fontId="12" fillId="0" borderId="0" xfId="26" applyNumberFormat="1" applyFont="1" applyFill="1" applyAlignment="1" applyProtection="1">
      <alignment horizontal="right" vertical="top"/>
    </xf>
    <xf numFmtId="0" fontId="47" fillId="0" borderId="0" xfId="26" applyFont="1" applyFill="1" applyProtection="1"/>
    <xf numFmtId="0" fontId="47" fillId="0" borderId="0" xfId="26" applyFont="1" applyFill="1" applyAlignment="1" applyProtection="1">
      <alignment horizontal="justify" vertical="top" wrapText="1"/>
    </xf>
    <xf numFmtId="49" fontId="47" fillId="0" borderId="16" xfId="0" applyNumberFormat="1" applyFont="1" applyFill="1" applyBorder="1" applyAlignment="1">
      <alignment horizontal="right" vertical="top"/>
    </xf>
    <xf numFmtId="4" fontId="12" fillId="0" borderId="16" xfId="0" applyNumberFormat="1" applyFont="1" applyFill="1" applyBorder="1" applyAlignment="1" applyProtection="1">
      <alignment horizontal="center"/>
    </xf>
    <xf numFmtId="0" fontId="47" fillId="0" borderId="16" xfId="0" applyFont="1" applyFill="1" applyBorder="1" applyAlignment="1" applyProtection="1">
      <alignment horizontal="center"/>
    </xf>
    <xf numFmtId="164" fontId="47" fillId="0" borderId="16" xfId="1" applyFont="1" applyFill="1" applyBorder="1" applyAlignment="1" applyProtection="1">
      <alignment vertical="center"/>
    </xf>
    <xf numFmtId="49" fontId="12"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47" fillId="0" borderId="0" xfId="0" applyFont="1" applyFill="1" applyBorder="1" applyAlignment="1" applyProtection="1">
      <alignment horizontal="center"/>
    </xf>
    <xf numFmtId="164" fontId="47" fillId="0" borderId="0" xfId="1" applyFont="1" applyFill="1" applyBorder="1" applyAlignment="1" applyProtection="1"/>
    <xf numFmtId="0" fontId="12" fillId="0" borderId="17" xfId="0" applyFont="1" applyFill="1" applyBorder="1" applyAlignment="1">
      <alignment horizontal="justify" vertical="center"/>
    </xf>
    <xf numFmtId="0" fontId="12" fillId="0" borderId="17" xfId="0" applyFont="1" applyFill="1" applyBorder="1" applyAlignment="1">
      <alignment horizontal="center" vertical="center"/>
    </xf>
    <xf numFmtId="4" fontId="12" fillId="0" borderId="17" xfId="1" applyNumberFormat="1" applyFont="1" applyFill="1" applyBorder="1" applyAlignment="1" applyProtection="1">
      <alignment horizontal="right" vertical="center"/>
    </xf>
    <xf numFmtId="0" fontId="12" fillId="0" borderId="17" xfId="0" applyFont="1" applyFill="1" applyBorder="1" applyAlignment="1">
      <alignment horizontal="right" vertical="center"/>
    </xf>
    <xf numFmtId="0" fontId="47" fillId="0" borderId="17" xfId="0" applyFont="1" applyFill="1" applyBorder="1" applyAlignment="1">
      <alignment wrapText="1"/>
    </xf>
    <xf numFmtId="49" fontId="12" fillId="0" borderId="0" xfId="0" applyNumberFormat="1" applyFont="1" applyFill="1" applyBorder="1" applyAlignment="1">
      <alignment horizontal="center" vertical="top"/>
    </xf>
    <xf numFmtId="0" fontId="47" fillId="0" borderId="0" xfId="0" applyFont="1" applyFill="1" applyBorder="1" applyAlignment="1">
      <alignment horizontal="justify" vertical="center"/>
    </xf>
    <xf numFmtId="0" fontId="12" fillId="0" borderId="0" xfId="0" applyFont="1" applyFill="1" applyBorder="1" applyAlignment="1">
      <alignment horizontal="center" vertical="center"/>
    </xf>
    <xf numFmtId="0" fontId="47" fillId="0" borderId="0" xfId="0" applyFont="1" applyFill="1" applyBorder="1" applyAlignment="1">
      <alignment horizontal="right" vertical="center"/>
    </xf>
    <xf numFmtId="49" fontId="12" fillId="0" borderId="1" xfId="0" applyNumberFormat="1" applyFont="1" applyFill="1" applyBorder="1" applyAlignment="1">
      <alignment horizontal="center" vertical="top"/>
    </xf>
    <xf numFmtId="0" fontId="12" fillId="0" borderId="18" xfId="0" applyFont="1" applyFill="1" applyBorder="1" applyAlignment="1">
      <alignment vertical="top"/>
    </xf>
    <xf numFmtId="0" fontId="12" fillId="0" borderId="14" xfId="0" applyFont="1" applyFill="1" applyBorder="1" applyAlignment="1">
      <alignment horizontal="center" vertical="center"/>
    </xf>
    <xf numFmtId="4" fontId="47" fillId="0" borderId="14" xfId="1" applyNumberFormat="1" applyFont="1" applyFill="1" applyBorder="1" applyAlignment="1" applyProtection="1">
      <alignment horizontal="right" vertical="center"/>
    </xf>
    <xf numFmtId="0" fontId="47" fillId="0" borderId="14" xfId="0" applyFont="1" applyFill="1" applyBorder="1" applyAlignment="1">
      <alignment horizontal="right" vertical="center"/>
    </xf>
    <xf numFmtId="0" fontId="47" fillId="0" borderId="19" xfId="0" applyFont="1" applyFill="1" applyBorder="1" applyAlignment="1" applyProtection="1">
      <alignment horizontal="center"/>
    </xf>
    <xf numFmtId="164" fontId="47" fillId="0" borderId="20" xfId="1" applyFont="1" applyFill="1" applyBorder="1" applyAlignment="1" applyProtection="1">
      <alignment horizontal="center" vertical="center"/>
    </xf>
    <xf numFmtId="0" fontId="47" fillId="0" borderId="0" xfId="26" applyFont="1" applyFill="1" applyAlignment="1" applyProtection="1">
      <alignment horizontal="justify" vertical="center" wrapText="1"/>
    </xf>
    <xf numFmtId="0" fontId="12" fillId="0" borderId="0" xfId="26" applyFont="1" applyFill="1" applyAlignment="1" applyProtection="1">
      <alignment horizontal="justify" vertical="center" wrapText="1"/>
    </xf>
    <xf numFmtId="0" fontId="12" fillId="0" borderId="0" xfId="0" applyFont="1" applyFill="1" applyAlignment="1">
      <alignment horizontal="justify" vertical="top" wrapText="1"/>
    </xf>
    <xf numFmtId="49" fontId="12" fillId="0" borderId="0" xfId="0" applyNumberFormat="1" applyFont="1" applyFill="1" applyAlignment="1">
      <alignment horizontal="center" vertical="top" wrapText="1"/>
    </xf>
    <xf numFmtId="0" fontId="12" fillId="0" borderId="0" xfId="0" applyFont="1" applyFill="1" applyAlignment="1">
      <alignment wrapText="1"/>
    </xf>
    <xf numFmtId="0" fontId="47" fillId="0" borderId="0" xfId="0" applyFont="1" applyFill="1" applyAlignment="1">
      <alignment wrapText="1"/>
    </xf>
    <xf numFmtId="0" fontId="47" fillId="0" borderId="0" xfId="0" applyFont="1" applyFill="1" applyAlignment="1">
      <alignment vertical="top" wrapText="1"/>
    </xf>
    <xf numFmtId="49" fontId="12" fillId="0" borderId="0" xfId="0" applyNumberFormat="1" applyFont="1" applyFill="1" applyAlignment="1">
      <alignment horizontal="center" wrapText="1"/>
    </xf>
    <xf numFmtId="0" fontId="47" fillId="0" borderId="0" xfId="0" applyFont="1" applyFill="1" applyAlignment="1">
      <alignment horizontal="justify" vertical="top" wrapText="1"/>
    </xf>
    <xf numFmtId="49" fontId="49" fillId="0" borderId="0" xfId="26" applyNumberFormat="1" applyFont="1" applyFill="1" applyAlignment="1" applyProtection="1">
      <alignment horizontal="center" vertical="top"/>
    </xf>
    <xf numFmtId="49" fontId="12" fillId="0" borderId="0" xfId="0" applyNumberFormat="1" applyFont="1" applyFill="1" applyBorder="1" applyAlignment="1">
      <alignment horizontal="center" vertical="center" wrapText="1"/>
    </xf>
    <xf numFmtId="0" fontId="12" fillId="0" borderId="0" xfId="0" applyFont="1" applyFill="1" applyBorder="1" applyAlignment="1">
      <alignment wrapText="1"/>
    </xf>
    <xf numFmtId="4" fontId="12" fillId="0" borderId="0" xfId="0" applyNumberFormat="1" applyFont="1" applyFill="1" applyAlignment="1">
      <alignment horizontal="center" vertical="center" wrapText="1"/>
    </xf>
    <xf numFmtId="0" fontId="12" fillId="0" borderId="0" xfId="0" applyFont="1" applyFill="1" applyAlignment="1">
      <alignment vertical="top" wrapText="1"/>
    </xf>
    <xf numFmtId="2" fontId="12" fillId="0" borderId="0" xfId="26" applyNumberFormat="1" applyFont="1" applyFill="1" applyAlignment="1" applyProtection="1">
      <alignment horizontal="center" vertical="center"/>
    </xf>
    <xf numFmtId="2" fontId="47" fillId="0" borderId="0" xfId="26" applyNumberFormat="1" applyFont="1" applyFill="1" applyAlignment="1" applyProtection="1">
      <alignment horizontal="right" vertical="top"/>
    </xf>
    <xf numFmtId="0" fontId="47" fillId="0" borderId="0" xfId="0" applyFont="1" applyFill="1" applyAlignment="1">
      <alignment vertical="top"/>
    </xf>
    <xf numFmtId="0" fontId="12" fillId="0" borderId="17" xfId="0" applyFont="1" applyFill="1" applyBorder="1" applyAlignment="1">
      <alignment horizontal="left" vertical="center" wrapText="1"/>
    </xf>
    <xf numFmtId="4" fontId="50" fillId="0" borderId="17" xfId="1" applyNumberFormat="1" applyFont="1" applyFill="1" applyBorder="1" applyAlignment="1" applyProtection="1">
      <alignment horizontal="right" vertical="center"/>
    </xf>
    <xf numFmtId="0" fontId="47" fillId="0" borderId="17" xfId="0" applyFont="1" applyFill="1" applyBorder="1" applyAlignment="1">
      <alignment horizontal="right" vertical="center"/>
    </xf>
    <xf numFmtId="4" fontId="51" fillId="0" borderId="17" xfId="0" applyNumberFormat="1" applyFont="1" applyFill="1" applyBorder="1" applyAlignment="1">
      <alignment horizontal="right" vertical="center"/>
    </xf>
    <xf numFmtId="4" fontId="51" fillId="0" borderId="0" xfId="0" applyNumberFormat="1" applyFont="1" applyFill="1" applyBorder="1" applyAlignment="1">
      <alignment horizontal="right" vertical="center"/>
    </xf>
    <xf numFmtId="49" fontId="12" fillId="0" borderId="1" xfId="0" applyNumberFormat="1" applyFont="1" applyFill="1" applyBorder="1" applyAlignment="1">
      <alignment horizontal="center" vertical="center"/>
    </xf>
    <xf numFmtId="0" fontId="12" fillId="0" borderId="18" xfId="0" applyFont="1" applyFill="1" applyBorder="1" applyAlignment="1">
      <alignment vertical="center"/>
    </xf>
    <xf numFmtId="0" fontId="12" fillId="0" borderId="14" xfId="0" applyFont="1" applyFill="1" applyBorder="1" applyAlignment="1">
      <alignment vertical="center"/>
    </xf>
    <xf numFmtId="0" fontId="12" fillId="0" borderId="14" xfId="0" applyFont="1" applyFill="1" applyBorder="1" applyAlignment="1">
      <alignment horizontal="right" vertical="center"/>
    </xf>
    <xf numFmtId="164" fontId="47" fillId="0" borderId="20" xfId="1" applyFont="1" applyFill="1" applyBorder="1" applyAlignment="1" applyProtection="1"/>
    <xf numFmtId="0" fontId="52" fillId="0" borderId="0" xfId="0" applyFont="1" applyFill="1" applyAlignment="1">
      <alignment horizontal="center" vertical="center"/>
    </xf>
    <xf numFmtId="0" fontId="52" fillId="0" borderId="0" xfId="0" applyFont="1" applyFill="1" applyAlignment="1">
      <alignment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47" fillId="0" borderId="0" xfId="0" applyFont="1" applyFill="1" applyAlignment="1">
      <alignment horizontal="justify" vertical="center"/>
    </xf>
    <xf numFmtId="0" fontId="47" fillId="0" borderId="0" xfId="27" applyFont="1" applyFill="1" applyAlignment="1" applyProtection="1">
      <alignment horizontal="justify" vertical="top" wrapText="1"/>
    </xf>
    <xf numFmtId="0" fontId="47" fillId="0" borderId="0" xfId="27" applyFont="1" applyFill="1" applyAlignment="1" applyProtection="1">
      <alignment horizontal="justify" vertical="center" wrapText="1"/>
    </xf>
    <xf numFmtId="49" fontId="47" fillId="0" borderId="16" xfId="0" applyNumberFormat="1" applyFont="1" applyFill="1" applyBorder="1" applyAlignment="1">
      <alignment horizontal="right" vertical="center"/>
    </xf>
    <xf numFmtId="0" fontId="12" fillId="0" borderId="0" xfId="27" applyFont="1" applyFill="1" applyAlignment="1" applyProtection="1">
      <alignment horizontal="justify" vertical="top" wrapText="1"/>
    </xf>
    <xf numFmtId="49" fontId="47" fillId="0" borderId="0" xfId="0" applyNumberFormat="1" applyFont="1" applyFill="1" applyBorder="1" applyAlignment="1">
      <alignment horizontal="right" vertical="center"/>
    </xf>
    <xf numFmtId="4" fontId="12" fillId="0" borderId="0" xfId="0" applyNumberFormat="1" applyFont="1" applyFill="1" applyBorder="1" applyAlignment="1" applyProtection="1">
      <alignment horizontal="center"/>
    </xf>
    <xf numFmtId="4" fontId="47" fillId="0" borderId="0" xfId="0" applyNumberFormat="1" applyFont="1" applyFill="1" applyBorder="1" applyAlignment="1" applyProtection="1">
      <alignment horizontal="center"/>
      <protection locked="0"/>
    </xf>
    <xf numFmtId="164" fontId="47" fillId="0" borderId="0" xfId="1" applyFont="1" applyFill="1" applyBorder="1" applyAlignment="1" applyProtection="1">
      <alignment vertical="center"/>
    </xf>
    <xf numFmtId="0" fontId="12" fillId="0" borderId="0" xfId="26" applyFont="1" applyFill="1" applyAlignment="1" applyProtection="1">
      <alignment horizontal="left" vertical="top" wrapText="1"/>
    </xf>
    <xf numFmtId="179" fontId="47" fillId="0" borderId="0" xfId="0" applyNumberFormat="1" applyFont="1" applyFill="1" applyAlignment="1">
      <alignment horizontal="justify" vertical="center" wrapText="1"/>
    </xf>
    <xf numFmtId="0" fontId="12" fillId="0" borderId="0" xfId="22" applyFont="1" applyFill="1" applyAlignment="1">
      <alignment horizontal="justify" vertical="top" wrapText="1"/>
    </xf>
    <xf numFmtId="0" fontId="47" fillId="0" borderId="0" xfId="22" applyFont="1" applyFill="1" applyAlignment="1">
      <alignment horizontal="justify" vertical="top" wrapText="1"/>
    </xf>
    <xf numFmtId="49" fontId="53" fillId="0" borderId="0" xfId="0" applyNumberFormat="1" applyFont="1" applyFill="1" applyAlignment="1"/>
    <xf numFmtId="0" fontId="52" fillId="0" borderId="0" xfId="0" applyFont="1" applyFill="1" applyAlignment="1">
      <alignment horizontal="right"/>
    </xf>
    <xf numFmtId="0" fontId="52" fillId="0" borderId="0" xfId="0" applyFont="1" applyFill="1" applyAlignment="1"/>
    <xf numFmtId="0" fontId="53" fillId="0" borderId="0" xfId="0" applyFont="1" applyFill="1" applyAlignment="1"/>
    <xf numFmtId="2" fontId="12" fillId="0" borderId="0" xfId="26" applyNumberFormat="1" applyFont="1" applyFill="1" applyBorder="1" applyAlignment="1" applyProtection="1">
      <alignment horizontal="right"/>
    </xf>
    <xf numFmtId="2" fontId="12" fillId="0" borderId="0" xfId="26" applyNumberFormat="1" applyFont="1" applyFill="1" applyBorder="1" applyAlignment="1" applyProtection="1">
      <alignment horizontal="right" vertical="top"/>
    </xf>
    <xf numFmtId="49" fontId="12" fillId="0" borderId="14" xfId="0" applyNumberFormat="1" applyFont="1" applyFill="1" applyBorder="1" applyAlignment="1">
      <alignment horizontal="center" vertical="top"/>
    </xf>
    <xf numFmtId="0" fontId="47" fillId="0" borderId="14" xfId="0" applyFont="1" applyFill="1" applyBorder="1" applyAlignment="1">
      <alignment horizontal="justify" vertical="center"/>
    </xf>
    <xf numFmtId="0" fontId="47" fillId="0" borderId="14" xfId="0" applyFont="1" applyFill="1" applyBorder="1" applyAlignment="1">
      <alignment wrapText="1"/>
    </xf>
    <xf numFmtId="49" fontId="12" fillId="0" borderId="17" xfId="0" applyNumberFormat="1" applyFont="1" applyFill="1" applyBorder="1" applyAlignment="1">
      <alignment horizontal="center" vertical="top"/>
    </xf>
    <xf numFmtId="0" fontId="47" fillId="0" borderId="17" xfId="0" applyFont="1" applyFill="1" applyBorder="1" applyAlignment="1">
      <alignment horizontal="justify" vertical="center"/>
    </xf>
    <xf numFmtId="4" fontId="47" fillId="0" borderId="17" xfId="1" applyNumberFormat="1" applyFont="1" applyFill="1" applyBorder="1" applyAlignment="1" applyProtection="1">
      <alignment horizontal="right" vertical="center"/>
    </xf>
    <xf numFmtId="43" fontId="48" fillId="0" borderId="0" xfId="0" applyNumberFormat="1" applyFont="1" applyFill="1" applyBorder="1" applyAlignment="1">
      <alignment wrapText="1"/>
    </xf>
    <xf numFmtId="0" fontId="47" fillId="0" borderId="0" xfId="27" applyFont="1" applyFill="1" applyAlignment="1" applyProtection="1">
      <alignment vertical="center"/>
    </xf>
    <xf numFmtId="2" fontId="12" fillId="0" borderId="0" xfId="27" applyNumberFormat="1" applyFont="1" applyFill="1" applyAlignment="1" applyProtection="1">
      <alignment horizontal="center"/>
    </xf>
    <xf numFmtId="2" fontId="47" fillId="0" borderId="0" xfId="27" applyNumberFormat="1" applyFont="1" applyFill="1" applyAlignment="1" applyProtection="1">
      <alignment horizontal="center" vertical="top"/>
    </xf>
    <xf numFmtId="0" fontId="12" fillId="0" borderId="0" xfId="27" applyFont="1" applyFill="1" applyAlignment="1" applyProtection="1">
      <alignment horizontal="right"/>
    </xf>
    <xf numFmtId="49" fontId="3" fillId="0" borderId="0" xfId="0" applyNumberFormat="1" applyFont="1" applyFill="1" applyBorder="1" applyAlignment="1">
      <alignment horizontal="right"/>
    </xf>
    <xf numFmtId="2" fontId="3" fillId="0" borderId="0" xfId="0" applyNumberFormat="1" applyFont="1" applyBorder="1" applyAlignment="1">
      <alignment horizontal="left" vertical="top" wrapText="1"/>
    </xf>
    <xf numFmtId="0" fontId="0" fillId="0" borderId="0" xfId="0" applyFont="1" applyBorder="1" applyAlignment="1">
      <alignment horizontal="center"/>
    </xf>
    <xf numFmtId="0" fontId="0" fillId="0" borderId="0" xfId="0" applyFont="1" applyBorder="1" applyAlignment="1"/>
    <xf numFmtId="4" fontId="47" fillId="6" borderId="16" xfId="0" applyNumberFormat="1" applyFont="1" applyFill="1" applyBorder="1" applyAlignment="1" applyProtection="1">
      <alignment horizontal="center"/>
      <protection locked="0"/>
    </xf>
    <xf numFmtId="0" fontId="6" fillId="0" borderId="0" xfId="2" applyFont="1" applyAlignment="1">
      <alignment horizontal="center" vertical="top" wrapText="1"/>
    </xf>
    <xf numFmtId="0" fontId="13" fillId="0" borderId="0" xfId="2" applyFont="1" applyAlignment="1">
      <alignment horizontal="center" vertical="center" wrapText="1"/>
    </xf>
    <xf numFmtId="0" fontId="6" fillId="0" borderId="0" xfId="2" applyFont="1" applyAlignment="1">
      <alignment horizontal="justify" vertical="center" wrapText="1"/>
    </xf>
    <xf numFmtId="0" fontId="55" fillId="0" borderId="0" xfId="2" applyFont="1" applyAlignment="1">
      <alignment horizontal="center" vertical="top"/>
    </xf>
    <xf numFmtId="0" fontId="55" fillId="0" borderId="0" xfId="2" applyFont="1" applyAlignment="1">
      <alignment horizontal="left" vertical="top" wrapText="1"/>
    </xf>
    <xf numFmtId="2" fontId="25" fillId="0" borderId="0" xfId="2" applyNumberFormat="1" applyFont="1" applyAlignment="1">
      <alignment horizontal="left" vertical="top"/>
    </xf>
    <xf numFmtId="2" fontId="25" fillId="0" borderId="0" xfId="2" applyNumberFormat="1" applyFont="1" applyAlignment="1">
      <alignment horizontal="right" vertical="top"/>
    </xf>
    <xf numFmtId="180" fontId="25" fillId="0" borderId="0" xfId="2" applyNumberFormat="1" applyFont="1" applyAlignment="1">
      <alignment horizontal="right" vertical="top"/>
    </xf>
    <xf numFmtId="0" fontId="25" fillId="0" borderId="0" xfId="2" applyFont="1" applyAlignment="1">
      <alignment vertical="top"/>
    </xf>
    <xf numFmtId="0" fontId="25" fillId="0" borderId="0" xfId="2" applyFont="1" applyAlignment="1">
      <alignment horizontal="center" vertical="top"/>
    </xf>
    <xf numFmtId="0" fontId="25" fillId="0" borderId="0" xfId="2" applyFont="1" applyAlignment="1">
      <alignment horizontal="left" vertical="top" wrapText="1"/>
    </xf>
    <xf numFmtId="0" fontId="25" fillId="0" borderId="2" xfId="2" applyFont="1" applyBorder="1" applyAlignment="1">
      <alignment horizontal="center" vertical="top"/>
    </xf>
    <xf numFmtId="0" fontId="25" fillId="0" borderId="2" xfId="2" applyFont="1" applyBorder="1" applyAlignment="1">
      <alignment horizontal="left" vertical="top" wrapText="1"/>
    </xf>
    <xf numFmtId="2" fontId="25" fillId="0" borderId="2" xfId="2" applyNumberFormat="1" applyFont="1" applyBorder="1" applyAlignment="1">
      <alignment horizontal="left" vertical="top"/>
    </xf>
    <xf numFmtId="2" fontId="25" fillId="0" borderId="2" xfId="2" applyNumberFormat="1" applyFont="1" applyBorder="1" applyAlignment="1">
      <alignment horizontal="right" vertical="top"/>
    </xf>
    <xf numFmtId="180" fontId="25" fillId="0" borderId="2" xfId="2" applyNumberFormat="1" applyFont="1" applyBorder="1" applyAlignment="1">
      <alignment horizontal="right" vertical="top"/>
    </xf>
    <xf numFmtId="0" fontId="25" fillId="0" borderId="0" xfId="2" applyFont="1" applyAlignment="1">
      <alignment horizontal="right" vertical="top" wrapText="1"/>
    </xf>
    <xf numFmtId="0" fontId="25" fillId="0" borderId="0" xfId="2" applyFont="1" applyAlignment="1">
      <alignment horizontal="left" vertical="top"/>
    </xf>
    <xf numFmtId="2" fontId="25" fillId="0" borderId="0" xfId="2" applyNumberFormat="1" applyFont="1" applyAlignment="1" applyProtection="1">
      <alignment horizontal="right" vertical="top"/>
      <protection locked="0"/>
    </xf>
    <xf numFmtId="0" fontId="54" fillId="0" borderId="0" xfId="0" applyFont="1"/>
    <xf numFmtId="0" fontId="56" fillId="0" borderId="0" xfId="0" applyFont="1"/>
    <xf numFmtId="0" fontId="6" fillId="0" borderId="0" xfId="2" applyFont="1" applyAlignment="1">
      <alignment horizontal="justify" vertical="center"/>
    </xf>
    <xf numFmtId="0" fontId="55" fillId="0" borderId="0" xfId="2" applyFont="1" applyAlignment="1">
      <alignment horizontal="right" vertical="top" wrapText="1"/>
    </xf>
    <xf numFmtId="180" fontId="0" fillId="0" borderId="0" xfId="0" applyNumberFormat="1"/>
    <xf numFmtId="4" fontId="57" fillId="0" borderId="0" xfId="0" applyNumberFormat="1" applyFont="1"/>
    <xf numFmtId="0" fontId="57" fillId="0" borderId="0" xfId="0" applyFont="1"/>
    <xf numFmtId="0" fontId="56" fillId="0" borderId="16" xfId="0" applyFont="1" applyBorder="1"/>
    <xf numFmtId="0" fontId="1" fillId="0" borderId="0" xfId="0" applyFont="1"/>
    <xf numFmtId="0" fontId="58" fillId="0" borderId="0" xfId="0" applyFont="1" applyFill="1" applyBorder="1" applyAlignment="1">
      <alignment horizontal="right" vertical="top"/>
    </xf>
    <xf numFmtId="0" fontId="1" fillId="0" borderId="0" xfId="0" applyFont="1" applyFill="1" applyAlignment="1">
      <alignment wrapText="1"/>
    </xf>
    <xf numFmtId="0" fontId="52" fillId="0" borderId="0" xfId="0" applyFont="1" applyFill="1" applyBorder="1" applyAlignment="1">
      <alignment horizontal="left" vertical="top" wrapText="1"/>
    </xf>
    <xf numFmtId="49" fontId="58" fillId="0" borderId="0" xfId="0" applyNumberFormat="1" applyFont="1" applyFill="1" applyBorder="1" applyAlignment="1">
      <alignment horizontal="right"/>
    </xf>
    <xf numFmtId="2" fontId="58" fillId="0" borderId="0" xfId="0" applyNumberFormat="1" applyFont="1" applyBorder="1" applyAlignment="1">
      <alignment horizontal="left" vertical="top" wrapText="1"/>
    </xf>
    <xf numFmtId="0" fontId="1" fillId="0" borderId="0" xfId="0" applyFont="1" applyBorder="1" applyAlignment="1">
      <alignment horizontal="center"/>
    </xf>
    <xf numFmtId="0" fontId="1" fillId="0" borderId="0" xfId="0" applyFont="1" applyBorder="1" applyAlignment="1"/>
    <xf numFmtId="0" fontId="58" fillId="0" borderId="0" xfId="24" applyFont="1" applyAlignment="1">
      <alignment horizontal="center"/>
    </xf>
    <xf numFmtId="4" fontId="1" fillId="0" borderId="0" xfId="0" applyNumberFormat="1" applyFont="1" applyFill="1" applyBorder="1" applyAlignment="1">
      <alignment horizontal="right"/>
    </xf>
    <xf numFmtId="0" fontId="1" fillId="0" borderId="0" xfId="0" applyFont="1" applyAlignment="1">
      <alignment wrapText="1"/>
    </xf>
    <xf numFmtId="4" fontId="54" fillId="0" borderId="0" xfId="0" applyNumberFormat="1" applyFont="1"/>
    <xf numFmtId="0" fontId="59" fillId="0" borderId="0" xfId="24" applyFont="1" applyAlignment="1">
      <alignment horizontal="center"/>
    </xf>
    <xf numFmtId="0" fontId="1" fillId="0" borderId="2" xfId="0" applyFont="1" applyBorder="1"/>
    <xf numFmtId="0" fontId="1" fillId="0" borderId="0" xfId="0" applyFont="1" applyBorder="1"/>
    <xf numFmtId="0" fontId="58" fillId="0" borderId="0" xfId="24" applyFont="1"/>
    <xf numFmtId="4" fontId="1" fillId="0" borderId="0" xfId="0" applyNumberFormat="1" applyFont="1"/>
    <xf numFmtId="3" fontId="58" fillId="0" borderId="0" xfId="24" applyNumberFormat="1" applyFont="1"/>
    <xf numFmtId="0" fontId="59" fillId="0" borderId="0" xfId="24" applyFont="1" applyFill="1" applyAlignment="1">
      <alignment horizontal="center"/>
    </xf>
    <xf numFmtId="0" fontId="59" fillId="0" borderId="0" xfId="24" applyFont="1" applyFill="1"/>
    <xf numFmtId="0" fontId="58" fillId="0" borderId="0" xfId="24" applyFont="1" applyFill="1"/>
    <xf numFmtId="49" fontId="60" fillId="0" borderId="0" xfId="0" applyNumberFormat="1" applyFont="1" applyFill="1" applyAlignment="1">
      <alignment horizontal="center" vertical="top"/>
    </xf>
    <xf numFmtId="44" fontId="60" fillId="0" borderId="0" xfId="0" applyNumberFormat="1" applyFont="1" applyFill="1" applyAlignment="1">
      <alignment vertical="center"/>
    </xf>
    <xf numFmtId="0" fontId="61" fillId="0" borderId="0" xfId="0" applyFont="1" applyFill="1" applyAlignment="1">
      <alignment horizontal="right" vertical="center"/>
    </xf>
    <xf numFmtId="4" fontId="61" fillId="0" borderId="0" xfId="1" applyNumberFormat="1" applyFont="1" applyFill="1" applyBorder="1" applyAlignment="1" applyProtection="1">
      <alignment horizontal="right" vertical="center"/>
    </xf>
    <xf numFmtId="0" fontId="61" fillId="0" borderId="0" xfId="0" applyFont="1" applyFill="1" applyBorder="1" applyAlignment="1">
      <alignment wrapText="1"/>
    </xf>
    <xf numFmtId="0" fontId="61" fillId="0" borderId="0" xfId="0" applyFont="1" applyFill="1" applyAlignment="1">
      <alignment wrapText="1"/>
    </xf>
    <xf numFmtId="0" fontId="53" fillId="0" borderId="0" xfId="0" applyFont="1" applyFill="1" applyAlignment="1">
      <alignment wrapText="1"/>
    </xf>
    <xf numFmtId="0" fontId="53" fillId="0" borderId="0" xfId="0" applyFont="1" applyFill="1" applyBorder="1" applyAlignment="1">
      <alignment wrapText="1"/>
    </xf>
    <xf numFmtId="49" fontId="52" fillId="0" borderId="0" xfId="0" applyNumberFormat="1" applyFont="1" applyFill="1" applyAlignment="1">
      <alignment horizontal="center" vertical="top"/>
    </xf>
    <xf numFmtId="43" fontId="53" fillId="0" borderId="0" xfId="0" applyNumberFormat="1" applyFont="1" applyFill="1" applyBorder="1" applyAlignment="1">
      <alignment wrapText="1"/>
    </xf>
    <xf numFmtId="0" fontId="58" fillId="0" borderId="2" xfId="24" applyFont="1" applyBorder="1" applyAlignment="1">
      <alignment horizontal="center"/>
    </xf>
    <xf numFmtId="0" fontId="62" fillId="0" borderId="0" xfId="2" applyFont="1" applyAlignment="1">
      <alignment horizontal="center" vertical="top"/>
    </xf>
    <xf numFmtId="2" fontId="63" fillId="0" borderId="0" xfId="2" applyNumberFormat="1" applyFont="1" applyAlignment="1">
      <alignment horizontal="left" vertical="top"/>
    </xf>
    <xf numFmtId="2" fontId="63" fillId="0" borderId="0" xfId="2" applyNumberFormat="1" applyFont="1" applyAlignment="1">
      <alignment horizontal="right" vertical="top"/>
    </xf>
    <xf numFmtId="0" fontId="63" fillId="0" borderId="0" xfId="2" applyFont="1" applyAlignment="1">
      <alignment horizontal="justify" vertical="top" wrapText="1"/>
    </xf>
    <xf numFmtId="0" fontId="63" fillId="0" borderId="0" xfId="2" applyFont="1" applyAlignment="1">
      <alignment vertical="top"/>
    </xf>
    <xf numFmtId="0" fontId="59" fillId="0" borderId="0" xfId="24" applyFont="1" applyFill="1" applyBorder="1" applyAlignment="1">
      <alignment horizontal="center"/>
    </xf>
    <xf numFmtId="4" fontId="54" fillId="0" borderId="0" xfId="0" applyNumberFormat="1" applyFont="1" applyBorder="1"/>
    <xf numFmtId="0" fontId="59" fillId="0" borderId="0" xfId="24" applyFont="1" applyFill="1" applyBorder="1"/>
    <xf numFmtId="0" fontId="54" fillId="0" borderId="0" xfId="0" applyFont="1" applyBorder="1"/>
    <xf numFmtId="0" fontId="64" fillId="0" borderId="0" xfId="0" applyFont="1"/>
    <xf numFmtId="0" fontId="65" fillId="0" borderId="16" xfId="24" applyFont="1" applyFill="1" applyBorder="1" applyAlignment="1">
      <alignment horizontal="center"/>
    </xf>
    <xf numFmtId="164" fontId="64" fillId="0" borderId="16" xfId="0" applyNumberFormat="1" applyFont="1" applyBorder="1"/>
    <xf numFmtId="2" fontId="10" fillId="0" borderId="0" xfId="0" applyNumberFormat="1" applyFont="1" applyFill="1" applyBorder="1" applyAlignment="1">
      <alignment horizontal="left" vertical="top" wrapText="1"/>
    </xf>
    <xf numFmtId="4" fontId="0" fillId="6" borderId="0" xfId="0" applyNumberFormat="1" applyFont="1" applyFill="1" applyBorder="1" applyAlignment="1" applyProtection="1">
      <alignment horizontal="right"/>
      <protection locked="0"/>
    </xf>
    <xf numFmtId="4" fontId="0" fillId="6" borderId="0" xfId="0" applyNumberFormat="1" applyFont="1" applyFill="1" applyBorder="1" applyAlignment="1" applyProtection="1">
      <alignment horizontal="right" vertical="center"/>
      <protection locked="0"/>
    </xf>
    <xf numFmtId="4" fontId="0" fillId="0" borderId="0" xfId="0" applyNumberFormat="1" applyFont="1" applyFill="1" applyBorder="1" applyAlignment="1" applyProtection="1">
      <alignment horizontal="right"/>
      <protection locked="0"/>
    </xf>
    <xf numFmtId="0" fontId="6" fillId="0" borderId="0" xfId="24" applyProtection="1">
      <protection locked="0"/>
    </xf>
    <xf numFmtId="4" fontId="41" fillId="6" borderId="0" xfId="24" applyNumberFormat="1" applyFont="1" applyFill="1" applyProtection="1">
      <protection locked="0"/>
    </xf>
    <xf numFmtId="4" fontId="29" fillId="6" borderId="0" xfId="24" applyNumberFormat="1" applyFont="1" applyFill="1" applyProtection="1">
      <protection locked="0"/>
    </xf>
    <xf numFmtId="4" fontId="29" fillId="0" borderId="0" xfId="24" applyNumberFormat="1" applyFont="1" applyProtection="1">
      <protection locked="0"/>
    </xf>
    <xf numFmtId="2" fontId="47" fillId="0" borderId="0" xfId="26" applyNumberFormat="1" applyFont="1" applyFill="1" applyAlignment="1" applyProtection="1">
      <alignment horizontal="center" vertical="center"/>
      <protection locked="0"/>
    </xf>
    <xf numFmtId="0" fontId="12" fillId="0" borderId="0" xfId="0" applyFont="1" applyFill="1" applyBorder="1" applyAlignment="1" applyProtection="1">
      <alignment horizontal="right" vertical="center"/>
      <protection locked="0"/>
    </xf>
    <xf numFmtId="0" fontId="5" fillId="0" borderId="0" xfId="0" applyFont="1" applyFill="1" applyAlignment="1" applyProtection="1">
      <alignment vertical="center" wrapText="1"/>
      <protection locked="0"/>
    </xf>
    <xf numFmtId="0" fontId="12" fillId="0" borderId="17" xfId="0" applyFont="1" applyFill="1" applyBorder="1" applyAlignment="1" applyProtection="1">
      <alignment horizontal="right" vertical="center"/>
      <protection locked="0"/>
    </xf>
    <xf numFmtId="0" fontId="47" fillId="0" borderId="0" xfId="0" applyFont="1" applyFill="1" applyBorder="1" applyAlignment="1" applyProtection="1">
      <alignment horizontal="right" vertical="center"/>
      <protection locked="0"/>
    </xf>
    <xf numFmtId="0" fontId="47" fillId="0" borderId="14" xfId="0" applyFont="1" applyFill="1" applyBorder="1" applyAlignment="1" applyProtection="1">
      <alignment horizontal="right" vertical="center"/>
      <protection locked="0"/>
    </xf>
    <xf numFmtId="0" fontId="45" fillId="0" borderId="14" xfId="0" applyFont="1" applyFill="1" applyBorder="1" applyAlignment="1" applyProtection="1">
      <alignment horizontal="right" vertical="center"/>
      <protection locked="0"/>
    </xf>
    <xf numFmtId="0" fontId="47" fillId="0" borderId="0" xfId="0" applyFont="1" applyFill="1" applyAlignment="1" applyProtection="1">
      <alignment horizontal="right" vertical="center"/>
      <protection locked="0"/>
    </xf>
    <xf numFmtId="0" fontId="47" fillId="0" borderId="0" xfId="0" applyFont="1" applyFill="1" applyAlignment="1" applyProtection="1">
      <alignment wrapText="1"/>
      <protection locked="0"/>
    </xf>
    <xf numFmtId="4" fontId="47" fillId="0" borderId="0" xfId="0" applyNumberFormat="1" applyFont="1" applyFill="1" applyAlignment="1" applyProtection="1">
      <alignment horizontal="center" vertical="center" wrapText="1"/>
      <protection locked="0"/>
    </xf>
    <xf numFmtId="2" fontId="47" fillId="0" borderId="0" xfId="26" applyNumberFormat="1" applyFont="1" applyFill="1" applyAlignment="1" applyProtection="1">
      <alignment horizontal="right" vertical="top"/>
      <protection locked="0"/>
    </xf>
    <xf numFmtId="0" fontId="47" fillId="0" borderId="17" xfId="0" applyFont="1" applyFill="1" applyBorder="1" applyAlignment="1" applyProtection="1">
      <alignment horizontal="right" vertical="center"/>
      <protection locked="0"/>
    </xf>
    <xf numFmtId="0" fontId="12" fillId="0" borderId="14" xfId="0" applyFont="1" applyFill="1" applyBorder="1" applyAlignment="1" applyProtection="1">
      <alignment horizontal="right" vertical="center"/>
      <protection locked="0"/>
    </xf>
    <xf numFmtId="0" fontId="53" fillId="0" borderId="0" xfId="0" applyFont="1" applyFill="1" applyAlignment="1" applyProtection="1">
      <alignment vertical="top"/>
      <protection locked="0"/>
    </xf>
    <xf numFmtId="0" fontId="12" fillId="0" borderId="0" xfId="0" applyFont="1" applyFill="1" applyBorder="1" applyAlignment="1" applyProtection="1">
      <alignment vertical="top" wrapText="1"/>
      <protection locked="0"/>
    </xf>
    <xf numFmtId="0" fontId="53" fillId="0" borderId="0" xfId="0" applyFont="1" applyFill="1" applyAlignment="1" applyProtection="1">
      <protection locked="0"/>
    </xf>
    <xf numFmtId="2" fontId="47" fillId="0" borderId="0" xfId="26" applyNumberFormat="1" applyFont="1" applyFill="1" applyBorder="1" applyAlignment="1" applyProtection="1">
      <alignment horizontal="right" vertical="top"/>
      <protection locked="0"/>
    </xf>
    <xf numFmtId="2" fontId="25" fillId="6" borderId="0" xfId="2" applyNumberFormat="1" applyFont="1" applyFill="1" applyAlignment="1" applyProtection="1">
      <alignment horizontal="right" vertical="top"/>
      <protection locked="0"/>
    </xf>
    <xf numFmtId="2" fontId="25" fillId="6" borderId="2" xfId="2" applyNumberFormat="1" applyFont="1" applyFill="1" applyBorder="1" applyAlignment="1" applyProtection="1">
      <alignment horizontal="right" vertical="top"/>
      <protection locked="0"/>
    </xf>
    <xf numFmtId="2" fontId="25" fillId="0" borderId="2" xfId="2" applyNumberFormat="1" applyFont="1" applyBorder="1" applyAlignment="1" applyProtection="1">
      <alignment horizontal="right" vertical="top"/>
      <protection locked="0"/>
    </xf>
    <xf numFmtId="0" fontId="0" fillId="0" borderId="0" xfId="0" applyProtection="1">
      <protection locked="0"/>
    </xf>
    <xf numFmtId="0" fontId="29" fillId="0" borderId="0" xfId="24" applyFont="1" applyBorder="1" applyAlignment="1">
      <alignment horizontal="justify" vertical="top" wrapText="1"/>
    </xf>
    <xf numFmtId="0" fontId="42" fillId="0" borderId="0" xfId="24" applyFont="1" applyBorder="1" applyAlignment="1">
      <alignment horizontal="justify" vertical="top" wrapText="1"/>
    </xf>
    <xf numFmtId="0" fontId="12" fillId="0" borderId="0" xfId="26" applyFont="1" applyFill="1" applyAlignment="1" applyProtection="1">
      <alignment horizontal="justify" vertical="top" wrapText="1"/>
    </xf>
    <xf numFmtId="0" fontId="6" fillId="0" borderId="0" xfId="2" applyFont="1" applyAlignment="1">
      <alignment horizontal="left" vertical="center" wrapText="1"/>
    </xf>
    <xf numFmtId="0" fontId="6" fillId="0" borderId="0" xfId="2" applyFont="1" applyAlignment="1">
      <alignment horizontal="left" vertical="top" wrapText="1"/>
    </xf>
    <xf numFmtId="0" fontId="13" fillId="0" borderId="0" xfId="2" applyFont="1" applyAlignment="1">
      <alignment horizontal="left" vertical="center" wrapText="1"/>
    </xf>
    <xf numFmtId="0" fontId="52" fillId="0" borderId="0" xfId="0" applyFont="1" applyFill="1" applyBorder="1" applyAlignment="1">
      <alignment horizontal="left" vertical="top" wrapText="1"/>
    </xf>
  </cellXfs>
  <cellStyles count="28">
    <cellStyle name="Border" xfId="9"/>
    <cellStyle name="Comma" xfId="1" builtinId="3"/>
    <cellStyle name="Dezimal [0]_PLDT" xfId="10"/>
    <cellStyle name="Dezimal_PLDT" xfId="11"/>
    <cellStyle name="Excel Built-in Normal" xfId="6"/>
    <cellStyle name="Grey" xfId="12"/>
    <cellStyle name="H1" xfId="13"/>
    <cellStyle name="Input [yellow]" xfId="14"/>
    <cellStyle name="Normal" xfId="0" builtinId="0"/>
    <cellStyle name="Normal - Style1" xfId="15"/>
    <cellStyle name="Normal 17" xfId="16"/>
    <cellStyle name="Normal 19 10" xfId="5"/>
    <cellStyle name="Normal 2" xfId="2"/>
    <cellStyle name="Normal 2 2 3" xfId="27"/>
    <cellStyle name="Normal 2 3 3" xfId="26"/>
    <cellStyle name="Normal 3" xfId="22"/>
    <cellStyle name="Normal 3 11" xfId="17"/>
    <cellStyle name="Normal 4" xfId="25"/>
    <cellStyle name="Normal 4 9" xfId="18"/>
    <cellStyle name="Normal 5" xfId="23"/>
    <cellStyle name="Normal 6" xfId="24"/>
    <cellStyle name="Normal 7" xfId="3"/>
    <cellStyle name="Normal_TROŠKOVNIK - KAM - ŽUTO" xfId="7"/>
    <cellStyle name="Percent [2]" xfId="19"/>
    <cellStyle name="Stil 1" xfId="4"/>
    <cellStyle name="Style 1 3" xfId="8"/>
    <cellStyle name="Währung [0]_PLDT" xfId="20"/>
    <cellStyle name="Währung_PLDT" xfId="21"/>
  </cellStyles>
  <dxfs count="31">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
      <font>
        <b val="0"/>
        <condense val="0"/>
        <extend val="0"/>
        <color indexed="8"/>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6"/>
  <sheetViews>
    <sheetView tabSelected="1" topLeftCell="A753" zoomScaleNormal="100" workbookViewId="0">
      <selection activeCell="A776" sqref="A776"/>
    </sheetView>
  </sheetViews>
  <sheetFormatPr defaultRowHeight="15" x14ac:dyDescent="0.25"/>
  <cols>
    <col min="1" max="1" width="3.5703125" bestFit="1" customWidth="1"/>
    <col min="2" max="2" width="51.7109375" customWidth="1"/>
  </cols>
  <sheetData>
    <row r="1" spans="1:6" s="7" customFormat="1" ht="14.25" x14ac:dyDescent="0.2">
      <c r="A1" s="1"/>
      <c r="B1" s="2"/>
      <c r="C1" s="3"/>
      <c r="D1" s="4"/>
      <c r="E1" s="5"/>
      <c r="F1" s="6"/>
    </row>
    <row r="2" spans="1:6" s="7" customFormat="1" ht="14.25" x14ac:dyDescent="0.2">
      <c r="A2" s="1"/>
      <c r="B2" s="2"/>
      <c r="C2" s="3"/>
      <c r="D2" s="4"/>
      <c r="E2" s="5"/>
      <c r="F2" s="6"/>
    </row>
    <row r="3" spans="1:6" s="11" customFormat="1" ht="33" customHeight="1" x14ac:dyDescent="0.25">
      <c r="A3" s="8"/>
      <c r="B3" s="9" t="s">
        <v>0</v>
      </c>
      <c r="C3" s="10"/>
      <c r="D3" s="10"/>
      <c r="E3" s="10"/>
      <c r="F3" s="10"/>
    </row>
    <row r="4" spans="1:6" s="7" customFormat="1" ht="14.25" x14ac:dyDescent="0.2">
      <c r="A4" s="1"/>
      <c r="B4" s="2"/>
      <c r="C4" s="3"/>
      <c r="D4" s="4"/>
      <c r="E4" s="5"/>
      <c r="F4" s="6"/>
    </row>
    <row r="5" spans="1:6" s="7" customFormat="1" x14ac:dyDescent="0.25">
      <c r="B5" s="12" t="s">
        <v>1</v>
      </c>
      <c r="C5" s="13"/>
      <c r="D5" s="13"/>
      <c r="E5" s="13"/>
      <c r="F5" s="13"/>
    </row>
    <row r="6" spans="1:6" s="7" customFormat="1" ht="14.25" x14ac:dyDescent="0.2">
      <c r="A6" s="14"/>
      <c r="B6" s="15"/>
      <c r="C6" s="14"/>
      <c r="D6" s="14"/>
      <c r="E6" s="14"/>
      <c r="F6" s="14"/>
    </row>
    <row r="7" spans="1:6" s="18" customFormat="1" ht="12.75" x14ac:dyDescent="0.2">
      <c r="A7" s="16" t="s">
        <v>2</v>
      </c>
      <c r="B7" s="17" t="s">
        <v>3</v>
      </c>
      <c r="C7" s="16"/>
      <c r="D7" s="16"/>
      <c r="E7" s="16"/>
      <c r="F7" s="16"/>
    </row>
    <row r="8" spans="1:6" s="18" customFormat="1" ht="12.75" x14ac:dyDescent="0.2">
      <c r="A8" s="16"/>
      <c r="B8" s="17" t="s">
        <v>4</v>
      </c>
      <c r="C8" s="16"/>
      <c r="D8" s="16"/>
      <c r="E8" s="16"/>
      <c r="F8" s="16"/>
    </row>
    <row r="9" spans="1:6" s="18" customFormat="1" ht="14.25" customHeight="1" x14ac:dyDescent="0.2">
      <c r="A9" s="16" t="s">
        <v>5</v>
      </c>
      <c r="B9" s="17" t="s">
        <v>6</v>
      </c>
      <c r="C9" s="16"/>
      <c r="D9" s="16"/>
      <c r="E9" s="16"/>
      <c r="F9" s="16"/>
    </row>
    <row r="10" spans="1:6" s="18" customFormat="1" ht="12.75" x14ac:dyDescent="0.2">
      <c r="A10" s="16" t="s">
        <v>7</v>
      </c>
      <c r="B10" s="17" t="s">
        <v>8</v>
      </c>
      <c r="C10" s="16"/>
      <c r="D10" s="16"/>
      <c r="E10" s="16"/>
      <c r="F10" s="16"/>
    </row>
    <row r="11" spans="1:6" s="18" customFormat="1" ht="14.25" customHeight="1" x14ac:dyDescent="0.2">
      <c r="A11" s="16"/>
      <c r="B11" s="17" t="s">
        <v>9</v>
      </c>
      <c r="C11" s="16"/>
      <c r="D11" s="16"/>
      <c r="E11" s="16"/>
      <c r="F11" s="16"/>
    </row>
    <row r="12" spans="1:6" s="19" customFormat="1" ht="15.75" customHeight="1" x14ac:dyDescent="0.2">
      <c r="A12" s="16" t="s">
        <v>10</v>
      </c>
      <c r="B12" s="17" t="s">
        <v>11</v>
      </c>
      <c r="C12" s="16"/>
      <c r="D12" s="16"/>
      <c r="E12" s="16"/>
      <c r="F12" s="16"/>
    </row>
    <row r="13" spans="1:6" s="19" customFormat="1" ht="15.75" customHeight="1" x14ac:dyDescent="0.2">
      <c r="A13" s="16"/>
      <c r="B13" s="17" t="s">
        <v>12</v>
      </c>
      <c r="C13" s="16"/>
      <c r="D13" s="16"/>
      <c r="E13" s="16"/>
      <c r="F13" s="16"/>
    </row>
    <row r="14" spans="1:6" s="18" customFormat="1" ht="12.75" x14ac:dyDescent="0.2">
      <c r="A14" s="16"/>
      <c r="B14" s="17" t="s">
        <v>13</v>
      </c>
      <c r="C14" s="16"/>
      <c r="D14" s="16"/>
      <c r="E14" s="16"/>
      <c r="F14" s="16"/>
    </row>
    <row r="15" spans="1:6" s="18" customFormat="1" ht="12.75" x14ac:dyDescent="0.2">
      <c r="A15" s="16"/>
      <c r="B15" s="17" t="s">
        <v>14</v>
      </c>
      <c r="C15" s="16"/>
      <c r="D15" s="16"/>
      <c r="E15" s="16"/>
      <c r="F15" s="16"/>
    </row>
    <row r="16" spans="1:6" s="18" customFormat="1" ht="12.75" x14ac:dyDescent="0.2">
      <c r="A16" s="16"/>
      <c r="B16" s="17" t="s">
        <v>15</v>
      </c>
      <c r="C16" s="16"/>
      <c r="D16" s="16"/>
      <c r="E16" s="16"/>
      <c r="F16" s="16"/>
    </row>
    <row r="17" spans="1:6" s="18" customFormat="1" ht="12.75" x14ac:dyDescent="0.2">
      <c r="A17" s="16"/>
      <c r="B17" s="17" t="s">
        <v>16</v>
      </c>
      <c r="C17" s="16"/>
      <c r="D17" s="16"/>
      <c r="E17" s="16"/>
      <c r="F17" s="16"/>
    </row>
    <row r="18" spans="1:6" s="18" customFormat="1" ht="12.75" x14ac:dyDescent="0.2">
      <c r="A18" s="16"/>
      <c r="B18" s="17" t="s">
        <v>17</v>
      </c>
      <c r="C18" s="16"/>
      <c r="D18" s="16"/>
      <c r="E18" s="16"/>
      <c r="F18" s="16"/>
    </row>
    <row r="19" spans="1:6" s="18" customFormat="1" ht="12.75" x14ac:dyDescent="0.2">
      <c r="A19" s="16"/>
      <c r="B19" s="17" t="s">
        <v>18</v>
      </c>
      <c r="C19" s="16"/>
      <c r="D19" s="16"/>
      <c r="E19" s="16"/>
      <c r="F19" s="16"/>
    </row>
    <row r="20" spans="1:6" s="18" customFormat="1" ht="12.75" x14ac:dyDescent="0.2">
      <c r="A20" s="16" t="s">
        <v>19</v>
      </c>
      <c r="B20" s="17" t="s">
        <v>20</v>
      </c>
      <c r="C20" s="16"/>
      <c r="D20" s="16"/>
      <c r="E20" s="16"/>
      <c r="F20" s="16"/>
    </row>
    <row r="21" spans="1:6" s="18" customFormat="1" ht="12.75" x14ac:dyDescent="0.2">
      <c r="A21" s="16"/>
      <c r="B21" s="17" t="s">
        <v>21</v>
      </c>
      <c r="C21" s="16"/>
      <c r="D21" s="16"/>
      <c r="E21" s="16"/>
      <c r="F21" s="16"/>
    </row>
    <row r="22" spans="1:6" s="18" customFormat="1" ht="12.75" x14ac:dyDescent="0.2">
      <c r="A22" s="16"/>
      <c r="B22" s="17" t="s">
        <v>22</v>
      </c>
      <c r="C22" s="16"/>
      <c r="D22" s="16"/>
      <c r="E22" s="16"/>
      <c r="F22" s="16"/>
    </row>
    <row r="23" spans="1:6" s="18" customFormat="1" ht="12.75" x14ac:dyDescent="0.2">
      <c r="A23" s="16" t="s">
        <v>23</v>
      </c>
      <c r="B23" s="17" t="s">
        <v>24</v>
      </c>
      <c r="C23" s="16"/>
      <c r="D23" s="16"/>
      <c r="E23" s="16"/>
      <c r="F23" s="16"/>
    </row>
    <row r="24" spans="1:6" s="20" customFormat="1" ht="12.75" x14ac:dyDescent="0.2">
      <c r="A24" s="16"/>
      <c r="B24" s="17" t="s">
        <v>25</v>
      </c>
      <c r="C24" s="16"/>
      <c r="D24" s="16"/>
      <c r="E24" s="16"/>
      <c r="F24" s="16"/>
    </row>
    <row r="25" spans="1:6" s="18" customFormat="1" ht="12.75" x14ac:dyDescent="0.2">
      <c r="A25" s="16"/>
      <c r="B25" s="17" t="s">
        <v>26</v>
      </c>
      <c r="C25" s="16"/>
      <c r="D25" s="16"/>
      <c r="E25" s="16"/>
      <c r="F25" s="16"/>
    </row>
    <row r="26" spans="1:6" s="18" customFormat="1" ht="12.75" x14ac:dyDescent="0.2">
      <c r="A26" s="16" t="s">
        <v>27</v>
      </c>
      <c r="B26" s="17" t="s">
        <v>28</v>
      </c>
      <c r="C26" s="16"/>
      <c r="D26" s="16"/>
      <c r="E26" s="16"/>
      <c r="F26" s="16"/>
    </row>
    <row r="27" spans="1:6" s="18" customFormat="1" ht="12.75" x14ac:dyDescent="0.2">
      <c r="A27" s="16"/>
      <c r="B27" s="17" t="s">
        <v>29</v>
      </c>
      <c r="C27" s="16"/>
      <c r="D27" s="16"/>
      <c r="E27" s="16"/>
      <c r="F27" s="16"/>
    </row>
    <row r="28" spans="1:6" s="18" customFormat="1" ht="12.75" x14ac:dyDescent="0.2">
      <c r="A28" s="16"/>
      <c r="B28" s="17" t="s">
        <v>30</v>
      </c>
      <c r="C28" s="16"/>
      <c r="D28" s="16"/>
      <c r="E28" s="16"/>
      <c r="F28" s="16"/>
    </row>
    <row r="29" spans="1:6" s="18" customFormat="1" ht="12.75" x14ac:dyDescent="0.2">
      <c r="A29" s="16" t="s">
        <v>31</v>
      </c>
      <c r="B29" s="17" t="s">
        <v>32</v>
      </c>
      <c r="C29" s="16"/>
      <c r="D29" s="16"/>
      <c r="E29" s="16"/>
      <c r="F29" s="16"/>
    </row>
    <row r="30" spans="1:6" s="18" customFormat="1" ht="12.75" x14ac:dyDescent="0.2">
      <c r="A30" s="16"/>
      <c r="B30" s="17" t="s">
        <v>33</v>
      </c>
      <c r="C30" s="16"/>
      <c r="D30" s="16"/>
      <c r="E30" s="16"/>
      <c r="F30" s="16"/>
    </row>
    <row r="31" spans="1:6" s="18" customFormat="1" ht="12.75" x14ac:dyDescent="0.2">
      <c r="A31" s="16"/>
      <c r="B31" s="17" t="s">
        <v>34</v>
      </c>
      <c r="C31" s="16"/>
      <c r="D31" s="16"/>
      <c r="E31" s="16"/>
      <c r="F31" s="16"/>
    </row>
    <row r="32" spans="1:6" s="18" customFormat="1" ht="12.75" x14ac:dyDescent="0.2">
      <c r="A32" s="16"/>
      <c r="B32" s="17" t="s">
        <v>35</v>
      </c>
      <c r="C32" s="16"/>
      <c r="D32" s="16"/>
      <c r="E32" s="16"/>
      <c r="F32" s="16"/>
    </row>
    <row r="33" spans="1:6" s="18" customFormat="1" ht="12.75" x14ac:dyDescent="0.2">
      <c r="A33" s="16" t="s">
        <v>36</v>
      </c>
      <c r="B33" s="17" t="s">
        <v>37</v>
      </c>
      <c r="C33" s="16"/>
      <c r="D33" s="16"/>
      <c r="E33" s="16"/>
      <c r="F33" s="16"/>
    </row>
    <row r="34" spans="1:6" s="18" customFormat="1" ht="12.75" x14ac:dyDescent="0.2">
      <c r="A34" s="16"/>
      <c r="B34" s="17" t="s">
        <v>38</v>
      </c>
      <c r="C34" s="16"/>
      <c r="D34" s="16"/>
      <c r="E34" s="16"/>
      <c r="F34" s="16"/>
    </row>
    <row r="35" spans="1:6" s="18" customFormat="1" ht="12.75" x14ac:dyDescent="0.2">
      <c r="A35" s="16" t="s">
        <v>39</v>
      </c>
      <c r="B35" s="17" t="s">
        <v>40</v>
      </c>
      <c r="C35" s="16"/>
      <c r="D35" s="16"/>
      <c r="E35" s="16"/>
      <c r="F35" s="16"/>
    </row>
    <row r="36" spans="1:6" s="18" customFormat="1" ht="12.75" x14ac:dyDescent="0.2">
      <c r="A36" s="16"/>
      <c r="B36" s="17" t="s">
        <v>41</v>
      </c>
      <c r="C36" s="16"/>
      <c r="D36" s="16"/>
      <c r="E36" s="16"/>
      <c r="F36" s="16"/>
    </row>
    <row r="37" spans="1:6" s="21" customFormat="1" ht="14.25" customHeight="1" x14ac:dyDescent="0.2">
      <c r="A37" s="16"/>
      <c r="B37" s="17" t="s">
        <v>42</v>
      </c>
      <c r="C37" s="16"/>
      <c r="D37" s="16"/>
      <c r="E37" s="16"/>
      <c r="F37" s="16"/>
    </row>
    <row r="38" spans="1:6" s="21" customFormat="1" ht="12.75" x14ac:dyDescent="0.2">
      <c r="A38" s="16"/>
      <c r="B38" s="17" t="s">
        <v>43</v>
      </c>
      <c r="C38" s="16"/>
      <c r="D38" s="16"/>
      <c r="E38" s="16"/>
      <c r="F38" s="16"/>
    </row>
    <row r="39" spans="1:6" s="21" customFormat="1" ht="14.25" customHeight="1" x14ac:dyDescent="0.2">
      <c r="A39" s="16" t="s">
        <v>44</v>
      </c>
      <c r="B39" s="17" t="s">
        <v>45</v>
      </c>
      <c r="C39" s="16"/>
      <c r="D39" s="16"/>
      <c r="E39" s="16"/>
      <c r="F39" s="16"/>
    </row>
    <row r="40" spans="1:6" s="21" customFormat="1" ht="12.75" x14ac:dyDescent="0.2">
      <c r="A40" s="16"/>
      <c r="B40" s="17" t="s">
        <v>46</v>
      </c>
      <c r="C40" s="16"/>
      <c r="D40" s="16"/>
      <c r="E40" s="16"/>
      <c r="F40" s="16"/>
    </row>
    <row r="41" spans="1:6" s="18" customFormat="1" ht="12.75" x14ac:dyDescent="0.2">
      <c r="A41" s="16" t="s">
        <v>47</v>
      </c>
      <c r="B41" s="17" t="s">
        <v>48</v>
      </c>
      <c r="C41" s="16"/>
      <c r="D41" s="16"/>
      <c r="E41" s="16"/>
      <c r="F41" s="16"/>
    </row>
    <row r="42" spans="1:6" s="18" customFormat="1" ht="12.75" x14ac:dyDescent="0.2">
      <c r="A42" s="16" t="s">
        <v>49</v>
      </c>
      <c r="B42" s="17" t="s">
        <v>50</v>
      </c>
      <c r="C42" s="16"/>
      <c r="D42" s="16"/>
      <c r="E42" s="16"/>
      <c r="F42" s="16"/>
    </row>
    <row r="43" spans="1:6" s="18" customFormat="1" ht="12.75" x14ac:dyDescent="0.2">
      <c r="A43" s="16"/>
      <c r="B43" s="17" t="s">
        <v>51</v>
      </c>
      <c r="C43" s="16"/>
      <c r="D43" s="16"/>
      <c r="E43" s="16"/>
      <c r="F43" s="16"/>
    </row>
    <row r="44" spans="1:6" s="18" customFormat="1" ht="12.75" x14ac:dyDescent="0.2">
      <c r="A44" s="16"/>
      <c r="B44" s="17" t="s">
        <v>52</v>
      </c>
      <c r="C44" s="16"/>
      <c r="D44" s="16"/>
      <c r="E44" s="16"/>
      <c r="F44" s="16"/>
    </row>
    <row r="45" spans="1:6" s="18" customFormat="1" ht="12.75" x14ac:dyDescent="0.2">
      <c r="A45" s="16"/>
      <c r="B45" s="17" t="s">
        <v>53</v>
      </c>
      <c r="C45" s="16"/>
      <c r="D45" s="16"/>
      <c r="E45" s="16"/>
      <c r="F45" s="16"/>
    </row>
    <row r="46" spans="1:6" s="18" customFormat="1" ht="12.75" x14ac:dyDescent="0.2">
      <c r="A46" s="16"/>
      <c r="B46" s="17" t="s">
        <v>54</v>
      </c>
      <c r="C46" s="16"/>
      <c r="D46" s="16"/>
      <c r="E46" s="16"/>
      <c r="F46" s="16"/>
    </row>
    <row r="47" spans="1:6" s="18" customFormat="1" ht="12.75" x14ac:dyDescent="0.2">
      <c r="A47" s="16"/>
      <c r="B47" s="17" t="s">
        <v>55</v>
      </c>
      <c r="C47" s="16"/>
      <c r="D47" s="16"/>
      <c r="E47" s="16"/>
      <c r="F47" s="16"/>
    </row>
    <row r="48" spans="1:6" s="18" customFormat="1" ht="12.75" x14ac:dyDescent="0.2">
      <c r="A48" s="16"/>
      <c r="B48" s="17" t="s">
        <v>56</v>
      </c>
      <c r="C48" s="16"/>
      <c r="D48" s="16"/>
      <c r="E48" s="16"/>
      <c r="F48" s="16"/>
    </row>
    <row r="49" spans="1:6" s="18" customFormat="1" ht="12.75" x14ac:dyDescent="0.2">
      <c r="A49" s="16" t="s">
        <v>57</v>
      </c>
      <c r="B49" s="17" t="s">
        <v>58</v>
      </c>
      <c r="C49" s="16"/>
      <c r="D49" s="16"/>
      <c r="E49" s="16"/>
      <c r="F49" s="16"/>
    </row>
    <row r="50" spans="1:6" s="22" customFormat="1" ht="12.75" x14ac:dyDescent="0.2">
      <c r="A50" s="16"/>
      <c r="B50" s="17" t="s">
        <v>59</v>
      </c>
      <c r="C50" s="16"/>
      <c r="D50" s="16"/>
      <c r="E50" s="16"/>
      <c r="F50" s="16"/>
    </row>
    <row r="51" spans="1:6" s="14" customFormat="1" ht="12.75" x14ac:dyDescent="0.2">
      <c r="A51" s="16"/>
      <c r="B51" s="17" t="s">
        <v>60</v>
      </c>
      <c r="C51" s="16"/>
      <c r="D51" s="16"/>
      <c r="E51" s="16"/>
      <c r="F51" s="16"/>
    </row>
    <row r="52" spans="1:6" s="16" customFormat="1" ht="12.75" x14ac:dyDescent="0.2">
      <c r="B52" s="17"/>
    </row>
    <row r="54" spans="1:6" s="11" customFormat="1" ht="31.5" x14ac:dyDescent="0.25">
      <c r="A54" s="8"/>
      <c r="B54" s="9" t="s">
        <v>0</v>
      </c>
      <c r="C54" s="10"/>
      <c r="D54" s="10"/>
      <c r="E54" s="10"/>
      <c r="F54" s="10"/>
    </row>
    <row r="55" spans="1:6" s="11" customFormat="1" ht="15.75" x14ac:dyDescent="0.25">
      <c r="A55" s="8"/>
      <c r="B55" s="23"/>
      <c r="C55" s="10"/>
      <c r="D55" s="10"/>
      <c r="E55" s="10"/>
      <c r="F55" s="10"/>
    </row>
    <row r="56" spans="1:6" s="29" customFormat="1" x14ac:dyDescent="0.25">
      <c r="A56" s="24"/>
      <c r="B56" s="25"/>
      <c r="C56" s="26"/>
      <c r="D56" s="27"/>
      <c r="E56" s="27"/>
      <c r="F56" s="28"/>
    </row>
    <row r="57" spans="1:6" s="29" customFormat="1" ht="30" x14ac:dyDescent="0.25">
      <c r="A57" s="24"/>
      <c r="B57" s="30" t="s">
        <v>61</v>
      </c>
      <c r="C57" s="26"/>
      <c r="D57" s="27"/>
      <c r="E57" s="27"/>
      <c r="F57" s="28"/>
    </row>
    <row r="58" spans="1:6" s="29" customFormat="1" x14ac:dyDescent="0.25">
      <c r="A58" s="24"/>
      <c r="B58" s="31"/>
      <c r="C58" s="26"/>
      <c r="D58" s="27"/>
      <c r="E58" s="27"/>
      <c r="F58" s="28"/>
    </row>
    <row r="59" spans="1:6" s="37" customFormat="1" ht="51" x14ac:dyDescent="0.2">
      <c r="A59" s="32"/>
      <c r="B59" s="33" t="s">
        <v>62</v>
      </c>
      <c r="C59" s="34"/>
      <c r="D59" s="35"/>
      <c r="E59" s="35"/>
      <c r="F59" s="36"/>
    </row>
    <row r="60" spans="1:6" s="18" customFormat="1" ht="63.75" x14ac:dyDescent="0.2">
      <c r="A60" s="16"/>
      <c r="B60" s="38" t="s">
        <v>63</v>
      </c>
      <c r="C60" s="16"/>
      <c r="D60" s="16"/>
      <c r="E60" s="16"/>
      <c r="F60" s="16"/>
    </row>
    <row r="62" spans="1:6" ht="15.75" thickBot="1" x14ac:dyDescent="0.3"/>
    <row r="63" spans="1:6" s="7" customFormat="1" ht="15.75" thickBot="1" x14ac:dyDescent="0.25">
      <c r="A63" s="39"/>
      <c r="B63" s="40" t="s">
        <v>64</v>
      </c>
      <c r="C63" s="39"/>
      <c r="D63" s="39"/>
      <c r="E63" s="39"/>
      <c r="F63" s="39"/>
    </row>
    <row r="64" spans="1:6" s="7" customFormat="1" ht="14.25" x14ac:dyDescent="0.2">
      <c r="A64" s="39"/>
      <c r="B64" s="41"/>
      <c r="C64" s="39"/>
      <c r="D64" s="39"/>
      <c r="E64" s="39"/>
      <c r="F64" s="39"/>
    </row>
    <row r="65" spans="1:6" s="46" customFormat="1" x14ac:dyDescent="0.25">
      <c r="A65" s="42" t="s">
        <v>2</v>
      </c>
      <c r="B65" s="43" t="s">
        <v>65</v>
      </c>
      <c r="C65" s="44"/>
      <c r="D65" s="45"/>
      <c r="E65" s="45"/>
      <c r="F65" s="45"/>
    </row>
    <row r="66" spans="1:6" s="46" customFormat="1" x14ac:dyDescent="0.25">
      <c r="A66" s="47"/>
      <c r="B66" s="43"/>
      <c r="C66" s="44"/>
      <c r="D66" s="45"/>
      <c r="E66" s="45"/>
      <c r="F66" s="45"/>
    </row>
    <row r="67" spans="1:6" s="46" customFormat="1" x14ac:dyDescent="0.25">
      <c r="A67" s="48" t="s">
        <v>66</v>
      </c>
      <c r="B67" s="33" t="s">
        <v>67</v>
      </c>
      <c r="C67" s="44"/>
      <c r="D67" s="49"/>
      <c r="E67" s="49"/>
      <c r="F67" s="49"/>
    </row>
    <row r="68" spans="1:6" s="46" customFormat="1" ht="25.5" x14ac:dyDescent="0.25">
      <c r="A68" s="48"/>
      <c r="B68" s="33" t="s">
        <v>68</v>
      </c>
      <c r="C68" s="50"/>
      <c r="D68" s="51"/>
      <c r="E68" s="52"/>
      <c r="F68" s="53"/>
    </row>
    <row r="69" spans="1:6" s="46" customFormat="1" x14ac:dyDescent="0.25">
      <c r="A69" s="48"/>
      <c r="B69" s="33" t="s">
        <v>69</v>
      </c>
      <c r="C69" s="54" t="s">
        <v>70</v>
      </c>
      <c r="D69" s="55">
        <v>4</v>
      </c>
      <c r="E69" s="389"/>
      <c r="F69" s="56">
        <f>D69*E69</f>
        <v>0</v>
      </c>
    </row>
    <row r="70" spans="1:6" s="46" customFormat="1" x14ac:dyDescent="0.25">
      <c r="A70" s="48"/>
      <c r="B70" s="57"/>
      <c r="C70" s="44"/>
      <c r="D70" s="49"/>
      <c r="E70" s="49"/>
      <c r="F70" s="56"/>
    </row>
    <row r="71" spans="1:6" s="46" customFormat="1" ht="38.25" x14ac:dyDescent="0.25">
      <c r="A71" s="48" t="s">
        <v>71</v>
      </c>
      <c r="B71" s="33" t="s">
        <v>72</v>
      </c>
      <c r="C71" s="44"/>
      <c r="D71" s="49"/>
      <c r="E71" s="49"/>
      <c r="F71" s="49"/>
    </row>
    <row r="72" spans="1:6" s="46" customFormat="1" ht="25.5" x14ac:dyDescent="0.25">
      <c r="A72" s="48"/>
      <c r="B72" s="33" t="s">
        <v>73</v>
      </c>
      <c r="C72" s="50"/>
      <c r="D72" s="51"/>
      <c r="E72" s="52"/>
      <c r="F72" s="53"/>
    </row>
    <row r="73" spans="1:6" s="46" customFormat="1" x14ac:dyDescent="0.25">
      <c r="A73" s="48"/>
      <c r="B73" s="33" t="s">
        <v>74</v>
      </c>
      <c r="C73" s="54" t="s">
        <v>75</v>
      </c>
      <c r="D73" s="56">
        <v>3.1</v>
      </c>
      <c r="E73" s="389"/>
      <c r="F73" s="56">
        <f>D73*E73</f>
        <v>0</v>
      </c>
    </row>
    <row r="74" spans="1:6" s="46" customFormat="1" ht="15.75" x14ac:dyDescent="0.25">
      <c r="A74" s="58"/>
      <c r="B74" s="43"/>
      <c r="C74" s="59"/>
      <c r="D74" s="60"/>
      <c r="E74" s="61"/>
      <c r="F74" s="60"/>
    </row>
    <row r="75" spans="1:6" s="46" customFormat="1" ht="25.5" x14ac:dyDescent="0.25">
      <c r="A75" s="48" t="s">
        <v>76</v>
      </c>
      <c r="B75" s="33" t="s">
        <v>77</v>
      </c>
      <c r="C75" s="44"/>
      <c r="D75" s="49"/>
      <c r="E75" s="49"/>
      <c r="F75" s="49"/>
    </row>
    <row r="76" spans="1:6" s="46" customFormat="1" ht="25.5" x14ac:dyDescent="0.25">
      <c r="A76" s="48"/>
      <c r="B76" s="33" t="s">
        <v>73</v>
      </c>
      <c r="C76" s="50"/>
      <c r="D76" s="51"/>
      <c r="E76" s="52"/>
      <c r="F76" s="53"/>
    </row>
    <row r="77" spans="1:6" s="46" customFormat="1" x14ac:dyDescent="0.25">
      <c r="A77" s="48"/>
      <c r="B77" s="33" t="s">
        <v>78</v>
      </c>
      <c r="C77" s="54" t="s">
        <v>79</v>
      </c>
      <c r="D77" s="56">
        <v>50</v>
      </c>
      <c r="E77" s="389"/>
      <c r="F77" s="56">
        <f>D77*E77</f>
        <v>0</v>
      </c>
    </row>
    <row r="78" spans="1:6" s="46" customFormat="1" ht="15.75" x14ac:dyDescent="0.25">
      <c r="A78" s="62"/>
      <c r="B78" s="63"/>
      <c r="C78" s="59"/>
      <c r="D78" s="60"/>
      <c r="E78" s="61"/>
      <c r="F78" s="64"/>
    </row>
    <row r="79" spans="1:6" s="46" customFormat="1" x14ac:dyDescent="0.25">
      <c r="A79" s="48" t="s">
        <v>80</v>
      </c>
      <c r="B79" s="65" t="s">
        <v>81</v>
      </c>
      <c r="C79" s="54"/>
      <c r="D79" s="56"/>
      <c r="E79" s="56"/>
      <c r="F79" s="56"/>
    </row>
    <row r="80" spans="1:6" s="46" customFormat="1" ht="25.5" x14ac:dyDescent="0.25">
      <c r="A80" s="48"/>
      <c r="B80" s="33" t="s">
        <v>73</v>
      </c>
      <c r="C80" s="50"/>
      <c r="D80" s="51"/>
      <c r="E80" s="52"/>
      <c r="F80" s="53"/>
    </row>
    <row r="81" spans="1:6" s="46" customFormat="1" x14ac:dyDescent="0.25">
      <c r="A81" s="48"/>
      <c r="B81" s="33" t="s">
        <v>78</v>
      </c>
      <c r="C81" s="54" t="s">
        <v>79</v>
      </c>
      <c r="D81" s="56">
        <v>37</v>
      </c>
      <c r="E81" s="389"/>
      <c r="F81" s="56">
        <f>D81*E81</f>
        <v>0</v>
      </c>
    </row>
    <row r="82" spans="1:6" s="46" customFormat="1" x14ac:dyDescent="0.25">
      <c r="A82" s="48"/>
      <c r="B82" s="66"/>
      <c r="C82" s="50"/>
      <c r="D82" s="67"/>
      <c r="E82" s="67"/>
      <c r="F82" s="67"/>
    </row>
    <row r="83" spans="1:6" s="46" customFormat="1" ht="25.5" x14ac:dyDescent="0.25">
      <c r="A83" s="48" t="s">
        <v>82</v>
      </c>
      <c r="B83" s="33" t="s">
        <v>83</v>
      </c>
      <c r="C83" s="44"/>
      <c r="D83" s="49"/>
      <c r="E83" s="49"/>
      <c r="F83" s="49"/>
    </row>
    <row r="84" spans="1:6" s="46" customFormat="1" ht="25.5" x14ac:dyDescent="0.25">
      <c r="A84" s="58"/>
      <c r="B84" s="33" t="s">
        <v>84</v>
      </c>
      <c r="C84" s="44"/>
      <c r="D84" s="49"/>
      <c r="E84" s="49"/>
      <c r="F84" s="49"/>
    </row>
    <row r="85" spans="1:6" s="46" customFormat="1" x14ac:dyDescent="0.25">
      <c r="A85" s="48"/>
      <c r="B85" s="33" t="s">
        <v>74</v>
      </c>
      <c r="C85" s="54" t="s">
        <v>75</v>
      </c>
      <c r="D85" s="56">
        <v>5</v>
      </c>
      <c r="E85" s="389"/>
      <c r="F85" s="56">
        <f>D85*E85</f>
        <v>0</v>
      </c>
    </row>
    <row r="86" spans="1:6" s="46" customFormat="1" x14ac:dyDescent="0.25">
      <c r="A86" s="48"/>
      <c r="B86" s="33"/>
      <c r="C86" s="54"/>
      <c r="D86" s="56"/>
      <c r="E86" s="56"/>
      <c r="F86" s="56"/>
    </row>
    <row r="87" spans="1:6" s="46" customFormat="1" ht="38.25" x14ac:dyDescent="0.25">
      <c r="A87" s="48" t="s">
        <v>85</v>
      </c>
      <c r="B87" s="65" t="s">
        <v>86</v>
      </c>
      <c r="C87" s="54"/>
      <c r="D87" s="56"/>
      <c r="E87" s="56"/>
      <c r="F87" s="56"/>
    </row>
    <row r="88" spans="1:6" s="46" customFormat="1" x14ac:dyDescent="0.25">
      <c r="A88" s="48"/>
      <c r="B88" s="33" t="s">
        <v>78</v>
      </c>
      <c r="C88" s="54" t="s">
        <v>79</v>
      </c>
      <c r="D88" s="56">
        <v>39</v>
      </c>
      <c r="E88" s="389"/>
      <c r="F88" s="56">
        <f>D88*E88</f>
        <v>0</v>
      </c>
    </row>
    <row r="89" spans="1:6" s="46" customFormat="1" x14ac:dyDescent="0.25">
      <c r="A89" s="48"/>
      <c r="B89" s="33"/>
      <c r="C89" s="54"/>
      <c r="D89" s="56"/>
      <c r="E89" s="56"/>
      <c r="F89" s="56"/>
    </row>
    <row r="90" spans="1:6" s="46" customFormat="1" ht="25.5" x14ac:dyDescent="0.25">
      <c r="A90" s="48" t="s">
        <v>87</v>
      </c>
      <c r="B90" s="65" t="s">
        <v>88</v>
      </c>
      <c r="C90" s="54"/>
      <c r="D90" s="56"/>
      <c r="E90" s="56"/>
      <c r="F90" s="56"/>
    </row>
    <row r="91" spans="1:6" s="46" customFormat="1" x14ac:dyDescent="0.25">
      <c r="A91" s="48"/>
      <c r="B91" s="68" t="s">
        <v>89</v>
      </c>
      <c r="C91" s="54"/>
      <c r="D91" s="56"/>
      <c r="E91" s="56"/>
      <c r="F91" s="56"/>
    </row>
    <row r="92" spans="1:6" s="46" customFormat="1" x14ac:dyDescent="0.25">
      <c r="A92" s="48"/>
      <c r="B92" s="33" t="s">
        <v>78</v>
      </c>
      <c r="C92" s="54" t="s">
        <v>79</v>
      </c>
      <c r="D92" s="56">
        <v>14.5</v>
      </c>
      <c r="E92" s="389"/>
      <c r="F92" s="56">
        <f>D92*E92</f>
        <v>0</v>
      </c>
    </row>
    <row r="93" spans="1:6" s="46" customFormat="1" x14ac:dyDescent="0.25">
      <c r="A93" s="69"/>
      <c r="B93" s="70"/>
      <c r="C93" s="71"/>
      <c r="D93" s="51"/>
      <c r="E93" s="52"/>
      <c r="F93" s="53"/>
    </row>
    <row r="94" spans="1:6" s="46" customFormat="1" ht="25.5" x14ac:dyDescent="0.25">
      <c r="A94" s="48" t="s">
        <v>90</v>
      </c>
      <c r="B94" s="68" t="s">
        <v>91</v>
      </c>
      <c r="C94" s="71"/>
      <c r="D94" s="51"/>
      <c r="E94" s="52"/>
      <c r="F94" s="53"/>
    </row>
    <row r="95" spans="1:6" s="46" customFormat="1" ht="38.25" x14ac:dyDescent="0.25">
      <c r="A95" s="48"/>
      <c r="B95" s="68" t="s">
        <v>92</v>
      </c>
      <c r="C95" s="71"/>
      <c r="D95" s="51"/>
      <c r="E95" s="52"/>
      <c r="F95" s="53"/>
    </row>
    <row r="96" spans="1:6" s="46" customFormat="1" ht="25.5" x14ac:dyDescent="0.25">
      <c r="A96" s="48"/>
      <c r="B96" s="68" t="s">
        <v>93</v>
      </c>
      <c r="C96" s="71"/>
      <c r="D96" s="51"/>
      <c r="E96" s="52"/>
      <c r="F96" s="53"/>
    </row>
    <row r="97" spans="1:6" s="46" customFormat="1" x14ac:dyDescent="0.25">
      <c r="A97" s="48"/>
      <c r="B97" s="33" t="s">
        <v>78</v>
      </c>
      <c r="C97" s="54" t="s">
        <v>79</v>
      </c>
      <c r="D97" s="56">
        <v>14.5</v>
      </c>
      <c r="E97" s="389"/>
      <c r="F97" s="56">
        <f>D97*E97</f>
        <v>0</v>
      </c>
    </row>
    <row r="98" spans="1:6" s="46" customFormat="1" x14ac:dyDescent="0.25">
      <c r="A98" s="48"/>
      <c r="B98" s="68"/>
      <c r="C98" s="71"/>
      <c r="D98" s="51"/>
      <c r="E98" s="52"/>
      <c r="F98" s="53"/>
    </row>
    <row r="99" spans="1:6" s="46" customFormat="1" ht="25.5" x14ac:dyDescent="0.25">
      <c r="A99" s="48" t="s">
        <v>94</v>
      </c>
      <c r="B99" s="68" t="s">
        <v>95</v>
      </c>
      <c r="C99" s="71"/>
      <c r="D99" s="51"/>
      <c r="E99" s="52"/>
      <c r="F99" s="53"/>
    </row>
    <row r="100" spans="1:6" s="46" customFormat="1" ht="25.5" x14ac:dyDescent="0.25">
      <c r="A100" s="48"/>
      <c r="B100" s="68" t="s">
        <v>93</v>
      </c>
      <c r="C100" s="71"/>
      <c r="D100" s="51"/>
      <c r="E100" s="52"/>
      <c r="F100" s="53"/>
    </row>
    <row r="101" spans="1:6" s="46" customFormat="1" x14ac:dyDescent="0.25">
      <c r="A101" s="48"/>
      <c r="B101" s="33" t="s">
        <v>78</v>
      </c>
      <c r="C101" s="54" t="s">
        <v>79</v>
      </c>
      <c r="D101" s="56">
        <v>14.5</v>
      </c>
      <c r="E101" s="389"/>
      <c r="F101" s="56">
        <f>D101*E101</f>
        <v>0</v>
      </c>
    </row>
    <row r="102" spans="1:6" s="46" customFormat="1" x14ac:dyDescent="0.25">
      <c r="A102" s="48"/>
      <c r="B102" s="68"/>
      <c r="C102" s="71"/>
      <c r="D102" s="51"/>
      <c r="E102" s="52"/>
      <c r="F102" s="53"/>
    </row>
    <row r="103" spans="1:6" s="74" customFormat="1" ht="51" x14ac:dyDescent="0.2">
      <c r="A103" s="48" t="s">
        <v>96</v>
      </c>
      <c r="B103" s="68" t="s">
        <v>97</v>
      </c>
      <c r="C103" s="72"/>
      <c r="D103" s="73"/>
      <c r="E103" s="73"/>
      <c r="F103" s="73"/>
    </row>
    <row r="104" spans="1:6" s="74" customFormat="1" ht="38.25" x14ac:dyDescent="0.2">
      <c r="A104" s="75"/>
      <c r="B104" s="68" t="s">
        <v>98</v>
      </c>
      <c r="C104" s="72"/>
      <c r="D104" s="73"/>
      <c r="E104" s="73"/>
      <c r="F104" s="73"/>
    </row>
    <row r="105" spans="1:6" s="74" customFormat="1" ht="25.5" x14ac:dyDescent="0.2">
      <c r="A105" s="75"/>
      <c r="B105" s="68" t="s">
        <v>99</v>
      </c>
      <c r="C105" s="72"/>
      <c r="D105" s="73"/>
      <c r="E105" s="73"/>
      <c r="F105" s="73"/>
    </row>
    <row r="106" spans="1:6" s="74" customFormat="1" ht="25.5" x14ac:dyDescent="0.2">
      <c r="A106" s="75"/>
      <c r="B106" s="68" t="s">
        <v>100</v>
      </c>
      <c r="C106" s="72"/>
      <c r="D106" s="73"/>
      <c r="E106" s="73"/>
      <c r="F106" s="73"/>
    </row>
    <row r="107" spans="1:6" s="74" customFormat="1" ht="27" x14ac:dyDescent="0.2">
      <c r="A107" s="75"/>
      <c r="B107" s="68" t="s">
        <v>101</v>
      </c>
      <c r="C107" s="72"/>
      <c r="D107" s="73"/>
      <c r="E107" s="73"/>
      <c r="F107" s="73"/>
    </row>
    <row r="108" spans="1:6" s="74" customFormat="1" ht="25.5" x14ac:dyDescent="0.2">
      <c r="A108" s="75"/>
      <c r="B108" s="68" t="s">
        <v>102</v>
      </c>
      <c r="C108" s="72"/>
      <c r="D108" s="73"/>
      <c r="E108" s="73"/>
      <c r="F108" s="73"/>
    </row>
    <row r="109" spans="1:6" s="74" customFormat="1" ht="38.25" x14ac:dyDescent="0.2">
      <c r="A109" s="75"/>
      <c r="B109" s="68" t="s">
        <v>103</v>
      </c>
      <c r="C109" s="72"/>
      <c r="D109" s="76"/>
      <c r="E109" s="73"/>
      <c r="F109" s="77"/>
    </row>
    <row r="110" spans="1:6" s="74" customFormat="1" ht="12.75" x14ac:dyDescent="0.2">
      <c r="A110" s="75"/>
      <c r="B110" s="68" t="s">
        <v>104</v>
      </c>
      <c r="C110" s="72"/>
      <c r="D110" s="76"/>
      <c r="E110" s="73"/>
      <c r="F110" s="77"/>
    </row>
    <row r="111" spans="1:6" s="74" customFormat="1" x14ac:dyDescent="0.25">
      <c r="A111" s="75"/>
      <c r="B111" s="78" t="s">
        <v>105</v>
      </c>
      <c r="C111" s="54" t="s">
        <v>79</v>
      </c>
      <c r="D111" s="56">
        <v>16.5</v>
      </c>
      <c r="E111" s="389"/>
      <c r="F111" s="56">
        <f>D111*E111</f>
        <v>0</v>
      </c>
    </row>
    <row r="112" spans="1:6" s="74" customFormat="1" ht="12.75" x14ac:dyDescent="0.2">
      <c r="A112" s="75"/>
      <c r="B112" s="78"/>
      <c r="C112" s="72"/>
      <c r="D112" s="76"/>
      <c r="E112" s="73"/>
      <c r="F112" s="77"/>
    </row>
    <row r="113" spans="1:9" s="74" customFormat="1" ht="51" x14ac:dyDescent="0.2">
      <c r="A113" s="48" t="s">
        <v>106</v>
      </c>
      <c r="B113" s="68" t="s">
        <v>107</v>
      </c>
      <c r="C113" s="72"/>
      <c r="D113" s="76"/>
      <c r="E113" s="73"/>
      <c r="F113" s="77"/>
    </row>
    <row r="114" spans="1:9" s="74" customFormat="1" ht="38.25" x14ac:dyDescent="0.2">
      <c r="A114" s="75"/>
      <c r="B114" s="68" t="s">
        <v>108</v>
      </c>
      <c r="C114" s="72"/>
      <c r="D114" s="76"/>
      <c r="E114" s="73"/>
      <c r="F114" s="77"/>
    </row>
    <row r="115" spans="1:9" s="74" customFormat="1" ht="12.75" x14ac:dyDescent="0.2">
      <c r="A115" s="75"/>
      <c r="B115" s="33" t="s">
        <v>109</v>
      </c>
      <c r="C115" s="72"/>
      <c r="D115" s="76"/>
      <c r="E115" s="73"/>
      <c r="F115" s="77"/>
    </row>
    <row r="116" spans="1:9" s="74" customFormat="1" ht="25.5" x14ac:dyDescent="0.2">
      <c r="A116" s="75"/>
      <c r="B116" s="68" t="s">
        <v>102</v>
      </c>
      <c r="C116" s="72"/>
      <c r="D116" s="76"/>
      <c r="E116" s="73"/>
      <c r="F116" s="77"/>
    </row>
    <row r="117" spans="1:9" s="74" customFormat="1" ht="25.5" x14ac:dyDescent="0.2">
      <c r="A117" s="75"/>
      <c r="B117" s="68" t="s">
        <v>110</v>
      </c>
      <c r="C117" s="72"/>
      <c r="D117" s="76"/>
      <c r="E117" s="73"/>
      <c r="F117" s="77"/>
    </row>
    <row r="118" spans="1:9" s="74" customFormat="1" ht="18.75" customHeight="1" x14ac:dyDescent="0.2">
      <c r="A118" s="75"/>
      <c r="B118" s="68" t="s">
        <v>104</v>
      </c>
      <c r="C118" s="72"/>
      <c r="D118" s="76"/>
      <c r="E118" s="73"/>
      <c r="F118" s="77"/>
    </row>
    <row r="119" spans="1:9" s="74" customFormat="1" ht="25.5" x14ac:dyDescent="0.2">
      <c r="A119" s="75"/>
      <c r="B119" s="79" t="s">
        <v>111</v>
      </c>
      <c r="C119" s="72"/>
      <c r="D119" s="76"/>
      <c r="E119" s="73"/>
      <c r="F119" s="77"/>
    </row>
    <row r="120" spans="1:9" s="74" customFormat="1" x14ac:dyDescent="0.25">
      <c r="A120" s="75"/>
      <c r="B120" s="79" t="s">
        <v>112</v>
      </c>
      <c r="C120" s="54" t="s">
        <v>79</v>
      </c>
      <c r="D120" s="56">
        <v>8</v>
      </c>
      <c r="E120" s="389"/>
      <c r="F120" s="56">
        <f>D120*E120</f>
        <v>0</v>
      </c>
    </row>
    <row r="121" spans="1:9" s="74" customFormat="1" ht="12.75" x14ac:dyDescent="0.2">
      <c r="A121" s="75"/>
      <c r="B121" s="78"/>
      <c r="C121" s="72"/>
      <c r="D121" s="76"/>
      <c r="E121" s="73"/>
      <c r="F121" s="77"/>
    </row>
    <row r="122" spans="1:9" s="46" customFormat="1" ht="25.5" x14ac:dyDescent="0.25">
      <c r="A122" s="48" t="s">
        <v>113</v>
      </c>
      <c r="B122" s="68" t="s">
        <v>114</v>
      </c>
      <c r="C122" s="54"/>
      <c r="D122" s="56"/>
      <c r="E122" s="56"/>
      <c r="F122" s="56"/>
    </row>
    <row r="123" spans="1:9" s="46" customFormat="1" ht="63.75" x14ac:dyDescent="0.25">
      <c r="A123" s="48"/>
      <c r="B123" s="68" t="s">
        <v>115</v>
      </c>
      <c r="C123" s="54"/>
      <c r="D123" s="56"/>
      <c r="E123" s="56"/>
      <c r="F123" s="56"/>
    </row>
    <row r="124" spans="1:9" s="46" customFormat="1" x14ac:dyDescent="0.25">
      <c r="A124" s="48"/>
      <c r="B124" s="68" t="s">
        <v>116</v>
      </c>
      <c r="C124" s="54"/>
      <c r="D124" s="56"/>
      <c r="E124" s="56"/>
      <c r="F124" s="56"/>
    </row>
    <row r="125" spans="1:9" s="46" customFormat="1" x14ac:dyDescent="0.25">
      <c r="A125" s="48"/>
      <c r="B125" s="68" t="s">
        <v>117</v>
      </c>
      <c r="C125" s="54" t="s">
        <v>79</v>
      </c>
      <c r="D125" s="56">
        <v>18</v>
      </c>
      <c r="E125" s="389"/>
      <c r="F125" s="56">
        <f>D125*E125</f>
        <v>0</v>
      </c>
    </row>
    <row r="126" spans="1:9" s="46" customFormat="1" x14ac:dyDescent="0.25">
      <c r="A126" s="48"/>
      <c r="B126" s="68"/>
      <c r="C126" s="54"/>
      <c r="D126" s="56"/>
      <c r="E126" s="56"/>
      <c r="F126" s="56"/>
    </row>
    <row r="127" spans="1:9" s="84" customFormat="1" ht="25.5" x14ac:dyDescent="0.2">
      <c r="A127" s="48" t="s">
        <v>118</v>
      </c>
      <c r="B127" s="80" t="s">
        <v>119</v>
      </c>
      <c r="C127" s="81"/>
      <c r="D127" s="81"/>
      <c r="E127" s="82"/>
      <c r="F127" s="83"/>
      <c r="I127" s="85"/>
    </row>
    <row r="128" spans="1:9" s="84" customFormat="1" ht="12.75" x14ac:dyDescent="0.2">
      <c r="A128" s="86" t="s">
        <v>120</v>
      </c>
      <c r="B128" s="87" t="s">
        <v>121</v>
      </c>
      <c r="C128" s="81"/>
      <c r="D128" s="81"/>
      <c r="E128" s="82"/>
      <c r="F128" s="83"/>
      <c r="I128" s="85"/>
    </row>
    <row r="129" spans="1:10" s="84" customFormat="1" ht="12.75" x14ac:dyDescent="0.2">
      <c r="A129" s="86" t="s">
        <v>122</v>
      </c>
      <c r="B129" s="87" t="s">
        <v>123</v>
      </c>
      <c r="C129" s="81"/>
      <c r="D129" s="81"/>
      <c r="E129" s="82"/>
      <c r="F129" s="83"/>
      <c r="I129" s="85"/>
    </row>
    <row r="130" spans="1:10" s="84" customFormat="1" ht="12.75" x14ac:dyDescent="0.2">
      <c r="A130" s="86" t="s">
        <v>124</v>
      </c>
      <c r="B130" s="87" t="s">
        <v>125</v>
      </c>
      <c r="C130" s="81"/>
      <c r="D130" s="81"/>
      <c r="E130" s="82"/>
      <c r="F130" s="83"/>
      <c r="I130" s="85"/>
    </row>
    <row r="131" spans="1:10" s="84" customFormat="1" ht="25.5" x14ac:dyDescent="0.2">
      <c r="A131" s="86" t="s">
        <v>126</v>
      </c>
      <c r="B131" s="65" t="s">
        <v>127</v>
      </c>
      <c r="C131" s="81"/>
      <c r="D131" s="81"/>
      <c r="E131" s="82"/>
      <c r="F131" s="83"/>
      <c r="I131" s="85"/>
    </row>
    <row r="132" spans="1:10" s="84" customFormat="1" ht="51" x14ac:dyDescent="0.2">
      <c r="A132" s="86" t="s">
        <v>128</v>
      </c>
      <c r="B132" s="88" t="s">
        <v>129</v>
      </c>
      <c r="C132" s="81"/>
      <c r="D132" s="81"/>
      <c r="E132" s="82"/>
      <c r="F132" s="83"/>
      <c r="I132" s="85"/>
    </row>
    <row r="133" spans="1:10" s="84" customFormat="1" ht="12.75" x14ac:dyDescent="0.2">
      <c r="A133" s="86"/>
      <c r="B133" s="87" t="s">
        <v>130</v>
      </c>
      <c r="C133" s="81"/>
      <c r="D133" s="81"/>
      <c r="E133" s="82"/>
      <c r="F133" s="83"/>
      <c r="I133" s="85"/>
    </row>
    <row r="134" spans="1:10" s="84" customFormat="1" ht="12.75" x14ac:dyDescent="0.2">
      <c r="A134" s="86"/>
      <c r="B134" s="65" t="s">
        <v>131</v>
      </c>
      <c r="G134" s="89"/>
      <c r="H134" s="90"/>
      <c r="I134" s="89"/>
      <c r="J134" s="89"/>
    </row>
    <row r="135" spans="1:10" s="84" customFormat="1" x14ac:dyDescent="0.25">
      <c r="A135" s="86"/>
      <c r="B135" s="91" t="s">
        <v>132</v>
      </c>
      <c r="C135" s="86"/>
      <c r="D135" s="55"/>
      <c r="E135" s="56"/>
      <c r="F135" s="56"/>
      <c r="G135" s="89"/>
      <c r="H135" s="90"/>
      <c r="I135" s="89"/>
      <c r="J135" s="89"/>
    </row>
    <row r="136" spans="1:10" s="96" customFormat="1" x14ac:dyDescent="0.25">
      <c r="A136" s="92"/>
      <c r="B136" s="93" t="s">
        <v>133</v>
      </c>
      <c r="C136" s="92" t="s">
        <v>70</v>
      </c>
      <c r="D136" s="55">
        <v>1</v>
      </c>
      <c r="E136" s="389"/>
      <c r="F136" s="56">
        <f>D136*E136</f>
        <v>0</v>
      </c>
      <c r="G136" s="94"/>
      <c r="H136" s="95"/>
      <c r="I136" s="94"/>
      <c r="J136" s="94"/>
    </row>
    <row r="137" spans="1:10" s="84" customFormat="1" x14ac:dyDescent="0.25">
      <c r="A137" s="86"/>
      <c r="B137" s="91" t="s">
        <v>134</v>
      </c>
      <c r="C137" s="86"/>
      <c r="D137" s="55"/>
      <c r="E137" s="56"/>
      <c r="F137" s="56"/>
      <c r="G137" s="89"/>
      <c r="H137" s="90"/>
      <c r="I137" s="89"/>
      <c r="J137" s="89"/>
    </row>
    <row r="138" spans="1:10" s="84" customFormat="1" x14ac:dyDescent="0.25">
      <c r="A138" s="86"/>
      <c r="B138" s="80" t="s">
        <v>135</v>
      </c>
      <c r="C138" s="86" t="s">
        <v>70</v>
      </c>
      <c r="D138" s="55">
        <v>2</v>
      </c>
      <c r="E138" s="389"/>
      <c r="F138" s="56">
        <f>D138*E138</f>
        <v>0</v>
      </c>
      <c r="G138" s="89"/>
      <c r="H138" s="90"/>
      <c r="I138" s="89"/>
      <c r="J138" s="89"/>
    </row>
    <row r="139" spans="1:10" s="84" customFormat="1" x14ac:dyDescent="0.25">
      <c r="A139" s="86"/>
      <c r="B139" s="65"/>
      <c r="C139" s="86"/>
      <c r="D139" s="55"/>
      <c r="E139" s="56"/>
      <c r="F139" s="56"/>
      <c r="G139" s="89"/>
      <c r="H139" s="90"/>
      <c r="I139" s="89"/>
      <c r="J139" s="89"/>
    </row>
    <row r="140" spans="1:10" s="84" customFormat="1" ht="12.75" x14ac:dyDescent="0.2">
      <c r="A140" s="48" t="s">
        <v>136</v>
      </c>
      <c r="B140" s="80" t="s">
        <v>137</v>
      </c>
      <c r="C140" s="81"/>
      <c r="D140" s="81"/>
      <c r="E140" s="82"/>
      <c r="F140" s="83"/>
      <c r="I140" s="85"/>
    </row>
    <row r="141" spans="1:10" s="84" customFormat="1" ht="12.75" x14ac:dyDescent="0.2">
      <c r="A141" s="86" t="s">
        <v>120</v>
      </c>
      <c r="B141" s="87" t="s">
        <v>138</v>
      </c>
      <c r="C141" s="81"/>
      <c r="D141" s="81"/>
      <c r="E141" s="82"/>
      <c r="F141" s="83"/>
      <c r="I141" s="85"/>
    </row>
    <row r="142" spans="1:10" s="84" customFormat="1" ht="12.75" x14ac:dyDescent="0.2">
      <c r="A142" s="86" t="s">
        <v>122</v>
      </c>
      <c r="B142" s="87" t="s">
        <v>139</v>
      </c>
      <c r="C142" s="81"/>
      <c r="D142" s="81"/>
      <c r="E142" s="82"/>
      <c r="F142" s="83"/>
      <c r="I142" s="85"/>
    </row>
    <row r="143" spans="1:10" s="84" customFormat="1" ht="12.75" x14ac:dyDescent="0.2">
      <c r="A143" s="86" t="s">
        <v>124</v>
      </c>
      <c r="B143" s="87" t="s">
        <v>125</v>
      </c>
      <c r="C143" s="81"/>
      <c r="D143" s="81"/>
      <c r="E143" s="82"/>
      <c r="F143" s="83"/>
      <c r="I143" s="85"/>
    </row>
    <row r="144" spans="1:10" s="84" customFormat="1" ht="12.75" x14ac:dyDescent="0.2">
      <c r="A144" s="86" t="s">
        <v>126</v>
      </c>
      <c r="B144" s="87" t="s">
        <v>140</v>
      </c>
      <c r="C144" s="81"/>
      <c r="D144" s="81"/>
      <c r="E144" s="82"/>
      <c r="F144" s="83"/>
      <c r="I144" s="85"/>
    </row>
    <row r="145" spans="1:10" s="84" customFormat="1" ht="26.25" customHeight="1" x14ac:dyDescent="0.2">
      <c r="A145" s="86" t="s">
        <v>128</v>
      </c>
      <c r="B145" s="65" t="s">
        <v>127</v>
      </c>
      <c r="C145" s="81"/>
      <c r="D145" s="81"/>
      <c r="E145" s="82"/>
      <c r="F145" s="83"/>
      <c r="I145" s="85"/>
    </row>
    <row r="146" spans="1:10" s="84" customFormat="1" ht="51" x14ac:dyDescent="0.2">
      <c r="A146" s="86" t="s">
        <v>141</v>
      </c>
      <c r="B146" s="65" t="s">
        <v>129</v>
      </c>
      <c r="C146" s="81"/>
      <c r="D146" s="81"/>
      <c r="E146" s="82"/>
      <c r="F146" s="83"/>
      <c r="I146" s="85"/>
    </row>
    <row r="147" spans="1:10" s="84" customFormat="1" ht="12.75" x14ac:dyDescent="0.2">
      <c r="A147" s="86"/>
      <c r="B147" s="87" t="s">
        <v>130</v>
      </c>
      <c r="C147" s="81"/>
      <c r="D147" s="81"/>
      <c r="E147" s="82"/>
      <c r="F147" s="83"/>
      <c r="I147" s="85"/>
    </row>
    <row r="148" spans="1:10" s="84" customFormat="1" ht="12.75" x14ac:dyDescent="0.2">
      <c r="A148" s="86"/>
      <c r="B148" s="65" t="s">
        <v>131</v>
      </c>
      <c r="G148" s="89"/>
      <c r="H148" s="90"/>
      <c r="I148" s="89"/>
      <c r="J148" s="89"/>
    </row>
    <row r="149" spans="1:10" s="84" customFormat="1" x14ac:dyDescent="0.25">
      <c r="A149" s="86"/>
      <c r="B149" s="91" t="s">
        <v>142</v>
      </c>
      <c r="C149" s="86"/>
      <c r="D149" s="55"/>
      <c r="E149" s="56"/>
      <c r="F149" s="56"/>
      <c r="G149" s="89"/>
      <c r="H149" s="90"/>
      <c r="I149" s="89"/>
      <c r="J149" s="89"/>
    </row>
    <row r="150" spans="1:10" s="84" customFormat="1" x14ac:dyDescent="0.25">
      <c r="A150" s="86"/>
      <c r="B150" s="80" t="s">
        <v>143</v>
      </c>
      <c r="C150" s="86" t="s">
        <v>70</v>
      </c>
      <c r="D150" s="55">
        <v>1</v>
      </c>
      <c r="E150" s="389"/>
      <c r="F150" s="56">
        <f>D150*E150</f>
        <v>0</v>
      </c>
      <c r="G150" s="89"/>
      <c r="H150" s="90"/>
      <c r="I150" s="89"/>
      <c r="J150" s="89"/>
    </row>
    <row r="151" spans="1:10" s="84" customFormat="1" x14ac:dyDescent="0.25">
      <c r="A151" s="86"/>
      <c r="B151" s="91" t="s">
        <v>144</v>
      </c>
      <c r="C151" s="86"/>
      <c r="D151" s="55"/>
      <c r="E151" s="56"/>
      <c r="F151" s="56"/>
      <c r="G151" s="89"/>
      <c r="H151" s="90"/>
      <c r="I151" s="89"/>
      <c r="J151" s="89"/>
    </row>
    <row r="152" spans="1:10" s="84" customFormat="1" x14ac:dyDescent="0.25">
      <c r="A152" s="86"/>
      <c r="B152" s="80" t="s">
        <v>145</v>
      </c>
      <c r="C152" s="86" t="s">
        <v>70</v>
      </c>
      <c r="D152" s="55">
        <v>1</v>
      </c>
      <c r="E152" s="389"/>
      <c r="F152" s="56">
        <f>D152*E152</f>
        <v>0</v>
      </c>
      <c r="G152" s="89"/>
      <c r="H152" s="90"/>
      <c r="I152" s="89"/>
      <c r="J152" s="89"/>
    </row>
    <row r="153" spans="1:10" s="84" customFormat="1" x14ac:dyDescent="0.25">
      <c r="A153" s="86"/>
      <c r="B153" s="65"/>
      <c r="C153" s="86"/>
      <c r="D153" s="55"/>
      <c r="E153" s="56"/>
      <c r="F153" s="56"/>
      <c r="G153" s="89"/>
      <c r="H153" s="90"/>
      <c r="I153" s="89"/>
      <c r="J153" s="89"/>
    </row>
    <row r="154" spans="1:10" s="46" customFormat="1" ht="42" customHeight="1" x14ac:dyDescent="0.25">
      <c r="A154" s="48" t="s">
        <v>146</v>
      </c>
      <c r="B154" s="97" t="s">
        <v>147</v>
      </c>
      <c r="C154" s="54"/>
      <c r="D154" s="56"/>
      <c r="E154" s="56"/>
      <c r="F154" s="56"/>
    </row>
    <row r="155" spans="1:10" s="46" customFormat="1" ht="51" x14ac:dyDescent="0.25">
      <c r="A155" s="48"/>
      <c r="B155" s="97" t="s">
        <v>148</v>
      </c>
      <c r="C155" s="54"/>
      <c r="D155" s="56"/>
      <c r="E155" s="56"/>
      <c r="F155" s="56"/>
    </row>
    <row r="156" spans="1:10" s="46" customFormat="1" ht="25.5" x14ac:dyDescent="0.25">
      <c r="A156" s="48"/>
      <c r="B156" s="98" t="s">
        <v>149</v>
      </c>
      <c r="C156" s="54"/>
      <c r="D156" s="56"/>
      <c r="E156" s="56"/>
      <c r="F156" s="56"/>
    </row>
    <row r="157" spans="1:10" s="46" customFormat="1" x14ac:dyDescent="0.25">
      <c r="A157" s="48"/>
      <c r="B157" s="97" t="s">
        <v>150</v>
      </c>
      <c r="C157" s="54"/>
      <c r="D157" s="56"/>
      <c r="E157" s="56"/>
      <c r="F157" s="56"/>
    </row>
    <row r="158" spans="1:10" s="46" customFormat="1" x14ac:dyDescent="0.25">
      <c r="A158" s="48"/>
      <c r="B158" s="97" t="s">
        <v>69</v>
      </c>
      <c r="C158" s="54"/>
      <c r="D158" s="56"/>
      <c r="E158" s="56"/>
      <c r="F158" s="56"/>
    </row>
    <row r="159" spans="1:10" s="84" customFormat="1" x14ac:dyDescent="0.25">
      <c r="A159" s="86"/>
      <c r="B159" s="91" t="s">
        <v>151</v>
      </c>
      <c r="C159" s="86"/>
      <c r="D159" s="55"/>
      <c r="E159" s="56"/>
      <c r="F159" s="56"/>
      <c r="G159" s="89"/>
      <c r="H159" s="90"/>
      <c r="I159" s="89"/>
      <c r="J159" s="89"/>
    </row>
    <row r="160" spans="1:10" s="46" customFormat="1" x14ac:dyDescent="0.25">
      <c r="A160" s="48"/>
      <c r="B160" s="79" t="s">
        <v>152</v>
      </c>
      <c r="C160" s="86" t="s">
        <v>70</v>
      </c>
      <c r="D160" s="55">
        <v>1</v>
      </c>
      <c r="E160" s="389"/>
      <c r="F160" s="56">
        <f>D160*E160</f>
        <v>0</v>
      </c>
    </row>
    <row r="161" spans="1:10" s="46" customFormat="1" x14ac:dyDescent="0.25">
      <c r="A161" s="48"/>
      <c r="B161" s="68"/>
      <c r="C161" s="54"/>
      <c r="D161" s="56"/>
      <c r="E161" s="56"/>
      <c r="F161" s="56"/>
    </row>
    <row r="162" spans="1:10" s="46" customFormat="1" ht="25.5" x14ac:dyDescent="0.25">
      <c r="A162" s="48" t="s">
        <v>153</v>
      </c>
      <c r="B162" s="79" t="s">
        <v>154</v>
      </c>
      <c r="C162" s="44"/>
      <c r="D162" s="56"/>
      <c r="E162" s="56"/>
      <c r="F162" s="56"/>
    </row>
    <row r="163" spans="1:10" s="46" customFormat="1" x14ac:dyDescent="0.25">
      <c r="A163" s="48"/>
      <c r="B163" s="68" t="s">
        <v>155</v>
      </c>
      <c r="C163" s="54" t="s">
        <v>70</v>
      </c>
      <c r="D163" s="55">
        <v>1</v>
      </c>
      <c r="E163" s="389"/>
      <c r="F163" s="56">
        <f>D163*E163</f>
        <v>0</v>
      </c>
    </row>
    <row r="164" spans="1:10" s="46" customFormat="1" x14ac:dyDescent="0.25">
      <c r="A164" s="48"/>
      <c r="B164" s="99"/>
      <c r="C164" s="44"/>
      <c r="D164" s="56"/>
      <c r="E164" s="56"/>
      <c r="F164" s="56"/>
    </row>
    <row r="165" spans="1:10" s="74" customFormat="1" ht="51" x14ac:dyDescent="0.2">
      <c r="A165" s="48" t="s">
        <v>156</v>
      </c>
      <c r="B165" s="100" t="s">
        <v>157</v>
      </c>
      <c r="C165" s="72"/>
      <c r="D165" s="73"/>
      <c r="E165" s="73"/>
      <c r="F165" s="73"/>
    </row>
    <row r="166" spans="1:10" s="46" customFormat="1" x14ac:dyDescent="0.25">
      <c r="A166" s="48"/>
      <c r="B166" s="33" t="s">
        <v>69</v>
      </c>
      <c r="C166" s="54" t="s">
        <v>70</v>
      </c>
      <c r="D166" s="55">
        <v>1</v>
      </c>
      <c r="E166" s="389"/>
      <c r="F166" s="56">
        <f>D166*E166</f>
        <v>0</v>
      </c>
    </row>
    <row r="167" spans="1:10" s="74" customFormat="1" ht="12.75" x14ac:dyDescent="0.2">
      <c r="A167" s="75"/>
      <c r="B167" s="101"/>
      <c r="C167" s="72"/>
      <c r="D167" s="73"/>
      <c r="E167" s="73"/>
      <c r="F167" s="73"/>
    </row>
    <row r="168" spans="1:10" s="46" customFormat="1" ht="25.5" x14ac:dyDescent="0.25">
      <c r="A168" s="48" t="s">
        <v>158</v>
      </c>
      <c r="B168" s="102" t="s">
        <v>159</v>
      </c>
      <c r="C168" s="44"/>
      <c r="D168" s="56"/>
      <c r="E168" s="56"/>
      <c r="F168" s="56"/>
    </row>
    <row r="169" spans="1:10" s="46" customFormat="1" x14ac:dyDescent="0.25">
      <c r="A169" s="48"/>
      <c r="B169" s="103" t="s">
        <v>160</v>
      </c>
      <c r="C169" s="54" t="s">
        <v>161</v>
      </c>
      <c r="D169" s="56">
        <v>1</v>
      </c>
      <c r="E169" s="389"/>
      <c r="F169" s="56">
        <f>D169*E169</f>
        <v>0</v>
      </c>
    </row>
    <row r="170" spans="1:10" s="46" customFormat="1" x14ac:dyDescent="0.25">
      <c r="A170" s="48"/>
      <c r="B170" s="103"/>
      <c r="C170" s="54"/>
      <c r="D170" s="56"/>
      <c r="E170" s="56"/>
      <c r="F170" s="56"/>
    </row>
    <row r="171" spans="1:10" s="107" customFormat="1" ht="38.25" x14ac:dyDescent="0.2">
      <c r="A171" s="48" t="s">
        <v>162</v>
      </c>
      <c r="B171" s="87" t="s">
        <v>163</v>
      </c>
      <c r="C171" s="104"/>
      <c r="D171" s="104"/>
      <c r="E171" s="105"/>
      <c r="F171" s="106"/>
      <c r="G171" s="104"/>
      <c r="H171" s="104"/>
      <c r="I171" s="105"/>
      <c r="J171" s="106"/>
    </row>
    <row r="172" spans="1:10" s="46" customFormat="1" x14ac:dyDescent="0.25">
      <c r="A172" s="62"/>
      <c r="B172" s="68"/>
      <c r="C172" s="108"/>
      <c r="D172" s="56"/>
      <c r="E172" s="56"/>
      <c r="F172" s="56"/>
    </row>
    <row r="173" spans="1:10" s="46" customFormat="1" x14ac:dyDescent="0.25">
      <c r="A173" s="62"/>
      <c r="B173" s="109"/>
      <c r="C173" s="108"/>
      <c r="D173" s="56"/>
      <c r="E173" s="56"/>
      <c r="F173" s="56"/>
    </row>
    <row r="174" spans="1:10" s="46" customFormat="1" x14ac:dyDescent="0.25">
      <c r="A174" s="62"/>
      <c r="B174" s="87" t="s">
        <v>164</v>
      </c>
      <c r="C174" s="108"/>
      <c r="D174" s="56"/>
      <c r="E174" s="56"/>
      <c r="F174" s="56"/>
    </row>
    <row r="175" spans="1:10" s="46" customFormat="1" x14ac:dyDescent="0.25">
      <c r="A175" s="62"/>
      <c r="B175" s="110" t="s">
        <v>165</v>
      </c>
      <c r="C175" s="108"/>
      <c r="D175" s="56"/>
      <c r="E175" s="56"/>
      <c r="F175" s="56"/>
    </row>
    <row r="176" spans="1:10" s="46" customFormat="1" x14ac:dyDescent="0.25">
      <c r="A176" s="62"/>
      <c r="B176" s="110" t="s">
        <v>166</v>
      </c>
      <c r="C176" s="108"/>
      <c r="D176" s="56"/>
      <c r="E176" s="56"/>
      <c r="F176" s="56"/>
    </row>
    <row r="177" spans="1:10" s="46" customFormat="1" x14ac:dyDescent="0.25">
      <c r="A177" s="62"/>
      <c r="B177" s="110" t="s">
        <v>167</v>
      </c>
      <c r="C177" s="108"/>
      <c r="D177" s="56"/>
      <c r="E177" s="56"/>
      <c r="F177" s="56"/>
    </row>
    <row r="178" spans="1:10" s="46" customFormat="1" x14ac:dyDescent="0.25">
      <c r="A178" s="62"/>
      <c r="B178" s="110" t="s">
        <v>168</v>
      </c>
      <c r="C178" s="108"/>
      <c r="D178" s="56"/>
      <c r="E178" s="56"/>
      <c r="F178" s="56"/>
    </row>
    <row r="179" spans="1:10" s="46" customFormat="1" x14ac:dyDescent="0.25">
      <c r="A179" s="62"/>
      <c r="B179" s="110" t="s">
        <v>169</v>
      </c>
      <c r="C179" s="108"/>
      <c r="D179" s="56"/>
      <c r="E179" s="56"/>
      <c r="F179" s="56"/>
    </row>
    <row r="180" spans="1:10" s="107" customFormat="1" ht="51" x14ac:dyDescent="0.2">
      <c r="A180" s="111"/>
      <c r="B180" s="87" t="s">
        <v>170</v>
      </c>
      <c r="C180" s="104"/>
      <c r="D180" s="104"/>
      <c r="E180" s="105"/>
      <c r="F180" s="106"/>
      <c r="G180" s="104"/>
      <c r="H180" s="104"/>
      <c r="I180" s="105"/>
      <c r="J180" s="106"/>
    </row>
    <row r="181" spans="1:10" s="107" customFormat="1" ht="25.5" x14ac:dyDescent="0.2">
      <c r="A181" s="111"/>
      <c r="B181" s="87" t="s">
        <v>171</v>
      </c>
      <c r="C181" s="104"/>
      <c r="D181" s="104"/>
      <c r="E181" s="105"/>
      <c r="F181" s="106"/>
      <c r="G181" s="104"/>
      <c r="H181" s="104"/>
      <c r="I181" s="105"/>
      <c r="J181" s="106"/>
    </row>
    <row r="182" spans="1:10" s="46" customFormat="1" x14ac:dyDescent="0.25">
      <c r="A182" s="48"/>
      <c r="B182" s="112" t="s">
        <v>172</v>
      </c>
      <c r="C182" s="50" t="s">
        <v>173</v>
      </c>
      <c r="D182" s="67">
        <v>14</v>
      </c>
      <c r="E182" s="390"/>
      <c r="F182" s="67">
        <f>D182*E182</f>
        <v>0</v>
      </c>
    </row>
    <row r="183" spans="1:10" s="46" customFormat="1" x14ac:dyDescent="0.25">
      <c r="A183" s="48"/>
      <c r="B183" s="103"/>
      <c r="C183" s="54"/>
      <c r="D183" s="56"/>
      <c r="E183" s="56"/>
      <c r="F183" s="56"/>
    </row>
    <row r="184" spans="1:10" s="107" customFormat="1" ht="38.25" x14ac:dyDescent="0.2">
      <c r="A184" s="48" t="s">
        <v>174</v>
      </c>
      <c r="B184" s="87" t="s">
        <v>175</v>
      </c>
      <c r="C184" s="104"/>
      <c r="D184" s="104"/>
      <c r="E184" s="105"/>
      <c r="F184" s="106"/>
      <c r="G184" s="104"/>
      <c r="H184" s="104"/>
      <c r="I184" s="105"/>
      <c r="J184" s="106"/>
    </row>
    <row r="185" spans="1:10" s="46" customFormat="1" x14ac:dyDescent="0.25">
      <c r="A185" s="62"/>
      <c r="B185" s="68"/>
      <c r="C185" s="108"/>
      <c r="D185" s="56"/>
      <c r="E185" s="56"/>
      <c r="F185" s="56"/>
    </row>
    <row r="186" spans="1:10" s="46" customFormat="1" x14ac:dyDescent="0.25">
      <c r="A186" s="62"/>
      <c r="B186" s="109"/>
      <c r="C186" s="108"/>
      <c r="D186" s="56"/>
      <c r="E186" s="56"/>
      <c r="F186" s="56"/>
    </row>
    <row r="187" spans="1:10" s="46" customFormat="1" x14ac:dyDescent="0.25">
      <c r="A187" s="62"/>
      <c r="B187" s="87" t="s">
        <v>164</v>
      </c>
      <c r="C187" s="108"/>
      <c r="D187" s="56"/>
      <c r="E187" s="56"/>
      <c r="F187" s="56"/>
    </row>
    <row r="188" spans="1:10" s="46" customFormat="1" x14ac:dyDescent="0.25">
      <c r="A188" s="62"/>
      <c r="B188" s="110" t="s">
        <v>165</v>
      </c>
      <c r="C188" s="108"/>
      <c r="D188" s="56"/>
      <c r="E188" s="56"/>
      <c r="F188" s="56"/>
    </row>
    <row r="189" spans="1:10" s="46" customFormat="1" x14ac:dyDescent="0.25">
      <c r="A189" s="62"/>
      <c r="B189" s="110" t="s">
        <v>166</v>
      </c>
      <c r="C189" s="108"/>
      <c r="D189" s="56"/>
      <c r="E189" s="56"/>
      <c r="F189" s="56"/>
    </row>
    <row r="190" spans="1:10" s="46" customFormat="1" x14ac:dyDescent="0.25">
      <c r="A190" s="62"/>
      <c r="B190" s="110" t="s">
        <v>167</v>
      </c>
      <c r="C190" s="108"/>
      <c r="D190" s="56"/>
      <c r="E190" s="56"/>
      <c r="F190" s="56"/>
    </row>
    <row r="191" spans="1:10" s="46" customFormat="1" x14ac:dyDescent="0.25">
      <c r="A191" s="62"/>
      <c r="B191" s="110" t="s">
        <v>176</v>
      </c>
      <c r="C191" s="108"/>
      <c r="D191" s="56"/>
      <c r="E191" s="56"/>
      <c r="F191" s="56"/>
    </row>
    <row r="192" spans="1:10" s="107" customFormat="1" ht="51" x14ac:dyDescent="0.2">
      <c r="A192" s="111"/>
      <c r="B192" s="87" t="s">
        <v>170</v>
      </c>
      <c r="C192" s="104"/>
      <c r="D192" s="104"/>
      <c r="E192" s="105"/>
      <c r="F192" s="106"/>
      <c r="G192" s="104"/>
      <c r="H192" s="104"/>
      <c r="I192" s="105"/>
      <c r="J192" s="106"/>
    </row>
    <row r="193" spans="1:10" s="107" customFormat="1" ht="25.5" x14ac:dyDescent="0.2">
      <c r="A193" s="111"/>
      <c r="B193" s="87" t="s">
        <v>177</v>
      </c>
      <c r="C193" s="104"/>
      <c r="D193" s="104"/>
      <c r="E193" s="105"/>
      <c r="F193" s="106"/>
      <c r="G193" s="104"/>
      <c r="H193" s="104"/>
      <c r="I193" s="105"/>
      <c r="J193" s="106"/>
    </row>
    <row r="194" spans="1:10" s="107" customFormat="1" ht="25.5" x14ac:dyDescent="0.2">
      <c r="A194" s="111"/>
      <c r="B194" s="87" t="s">
        <v>171</v>
      </c>
      <c r="C194" s="104"/>
      <c r="D194" s="104"/>
      <c r="E194" s="105"/>
      <c r="F194" s="106"/>
      <c r="G194" s="104"/>
      <c r="H194" s="104"/>
      <c r="I194" s="105"/>
      <c r="J194" s="106"/>
    </row>
    <row r="195" spans="1:10" s="46" customFormat="1" x14ac:dyDescent="0.25">
      <c r="A195" s="48"/>
      <c r="B195" s="112" t="s">
        <v>172</v>
      </c>
      <c r="C195" s="50" t="s">
        <v>173</v>
      </c>
      <c r="D195" s="67">
        <v>61</v>
      </c>
      <c r="E195" s="390"/>
      <c r="F195" s="67">
        <f>D195*E195</f>
        <v>0</v>
      </c>
    </row>
    <row r="196" spans="1:10" s="46" customFormat="1" x14ac:dyDescent="0.25">
      <c r="A196" s="48"/>
      <c r="B196" s="103"/>
      <c r="C196" s="54"/>
      <c r="D196" s="56"/>
      <c r="E196" s="56"/>
      <c r="F196" s="56"/>
    </row>
    <row r="197" spans="1:10" s="46" customFormat="1" ht="38.25" x14ac:dyDescent="0.25">
      <c r="A197" s="48" t="s">
        <v>178</v>
      </c>
      <c r="B197" s="113" t="s">
        <v>179</v>
      </c>
      <c r="C197" s="54"/>
      <c r="D197" s="56"/>
      <c r="E197" s="56"/>
      <c r="F197" s="56"/>
    </row>
    <row r="198" spans="1:10" s="46" customFormat="1" x14ac:dyDescent="0.25">
      <c r="A198" s="62"/>
      <c r="B198" s="68"/>
      <c r="C198" s="108"/>
      <c r="D198" s="56"/>
      <c r="E198" s="56"/>
      <c r="F198" s="56"/>
    </row>
    <row r="199" spans="1:10" s="46" customFormat="1" x14ac:dyDescent="0.25">
      <c r="A199" s="62"/>
      <c r="B199" s="109"/>
      <c r="C199" s="108"/>
      <c r="D199" s="56"/>
      <c r="E199" s="56"/>
      <c r="F199" s="56"/>
    </row>
    <row r="200" spans="1:10" s="46" customFormat="1" x14ac:dyDescent="0.25">
      <c r="A200" s="62"/>
      <c r="B200" s="87" t="s">
        <v>164</v>
      </c>
      <c r="C200" s="108"/>
      <c r="D200" s="56"/>
      <c r="E200" s="56"/>
      <c r="F200" s="56"/>
    </row>
    <row r="201" spans="1:10" s="46" customFormat="1" x14ac:dyDescent="0.25">
      <c r="A201" s="62"/>
      <c r="B201" s="110" t="s">
        <v>180</v>
      </c>
      <c r="C201" s="108"/>
      <c r="D201" s="56"/>
      <c r="E201" s="56"/>
      <c r="F201" s="56"/>
    </row>
    <row r="202" spans="1:10" s="46" customFormat="1" ht="38.25" x14ac:dyDescent="0.25">
      <c r="A202" s="62"/>
      <c r="B202" s="110" t="s">
        <v>181</v>
      </c>
      <c r="C202" s="108"/>
      <c r="D202" s="56"/>
      <c r="E202" s="56"/>
      <c r="F202" s="56"/>
    </row>
    <row r="203" spans="1:10" s="46" customFormat="1" x14ac:dyDescent="0.25">
      <c r="A203" s="62"/>
      <c r="B203" s="110" t="s">
        <v>182</v>
      </c>
      <c r="C203" s="108"/>
      <c r="D203" s="56"/>
      <c r="E203" s="56"/>
      <c r="F203" s="56"/>
    </row>
    <row r="204" spans="1:10" s="46" customFormat="1" ht="25.5" x14ac:dyDescent="0.25">
      <c r="A204" s="48"/>
      <c r="B204" s="102" t="s">
        <v>183</v>
      </c>
      <c r="C204" s="54"/>
      <c r="D204" s="56"/>
      <c r="E204" s="56"/>
      <c r="F204" s="56"/>
    </row>
    <row r="205" spans="1:10" s="46" customFormat="1" x14ac:dyDescent="0.25">
      <c r="A205" s="48"/>
      <c r="B205" s="33" t="s">
        <v>69</v>
      </c>
      <c r="C205" s="54" t="s">
        <v>70</v>
      </c>
      <c r="D205" s="55">
        <v>3</v>
      </c>
      <c r="E205" s="389"/>
      <c r="F205" s="56">
        <f>D205*E205</f>
        <v>0</v>
      </c>
    </row>
    <row r="206" spans="1:10" s="46" customFormat="1" x14ac:dyDescent="0.25">
      <c r="A206" s="48"/>
      <c r="B206" s="103"/>
      <c r="C206" s="54"/>
      <c r="D206" s="56"/>
      <c r="E206" s="56"/>
      <c r="F206" s="56"/>
    </row>
    <row r="207" spans="1:10" s="46" customFormat="1" ht="38.25" x14ac:dyDescent="0.25">
      <c r="A207" s="48" t="s">
        <v>184</v>
      </c>
      <c r="B207" s="113" t="s">
        <v>185</v>
      </c>
      <c r="C207" s="54"/>
      <c r="D207" s="56"/>
      <c r="E207" s="56"/>
      <c r="F207" s="56"/>
    </row>
    <row r="208" spans="1:10" s="46" customFormat="1" x14ac:dyDescent="0.25">
      <c r="A208" s="62"/>
      <c r="B208" s="68"/>
      <c r="C208" s="108"/>
      <c r="D208" s="56"/>
      <c r="E208" s="56"/>
      <c r="F208" s="56"/>
    </row>
    <row r="209" spans="1:6" s="46" customFormat="1" x14ac:dyDescent="0.25">
      <c r="A209" s="62"/>
      <c r="B209" s="109"/>
      <c r="C209" s="108"/>
      <c r="D209" s="56"/>
      <c r="E209" s="56"/>
      <c r="F209" s="56"/>
    </row>
    <row r="210" spans="1:6" s="46" customFormat="1" x14ac:dyDescent="0.25">
      <c r="A210" s="62"/>
      <c r="B210" s="87" t="s">
        <v>164</v>
      </c>
      <c r="C210" s="108"/>
      <c r="D210" s="56"/>
      <c r="E210" s="56"/>
      <c r="F210" s="56"/>
    </row>
    <row r="211" spans="1:6" s="46" customFormat="1" x14ac:dyDescent="0.25">
      <c r="A211" s="62"/>
      <c r="B211" s="110" t="s">
        <v>186</v>
      </c>
      <c r="C211" s="108"/>
      <c r="D211" s="56"/>
      <c r="E211" s="56"/>
      <c r="F211" s="56"/>
    </row>
    <row r="212" spans="1:6" s="46" customFormat="1" ht="38.25" x14ac:dyDescent="0.25">
      <c r="A212" s="62"/>
      <c r="B212" s="110" t="s">
        <v>181</v>
      </c>
      <c r="C212" s="108"/>
      <c r="D212" s="56"/>
      <c r="E212" s="56"/>
      <c r="F212" s="56"/>
    </row>
    <row r="213" spans="1:6" s="46" customFormat="1" ht="25.5" x14ac:dyDescent="0.25">
      <c r="A213" s="62"/>
      <c r="B213" s="110" t="s">
        <v>187</v>
      </c>
      <c r="C213" s="108"/>
      <c r="D213" s="56"/>
      <c r="E213" s="56"/>
      <c r="F213" s="56"/>
    </row>
    <row r="214" spans="1:6" s="46" customFormat="1" ht="25.5" x14ac:dyDescent="0.25">
      <c r="A214" s="48"/>
      <c r="B214" s="102" t="s">
        <v>183</v>
      </c>
      <c r="C214" s="54"/>
      <c r="D214" s="56"/>
      <c r="E214" s="56"/>
      <c r="F214" s="56"/>
    </row>
    <row r="215" spans="1:6" s="46" customFormat="1" x14ac:dyDescent="0.25">
      <c r="A215" s="48"/>
      <c r="B215" s="33" t="s">
        <v>69</v>
      </c>
      <c r="C215" s="54" t="s">
        <v>70</v>
      </c>
      <c r="D215" s="55">
        <v>3</v>
      </c>
      <c r="E215" s="389"/>
      <c r="F215" s="56">
        <f>D215*E215</f>
        <v>0</v>
      </c>
    </row>
    <row r="216" spans="1:6" s="46" customFormat="1" x14ac:dyDescent="0.25">
      <c r="A216" s="48"/>
      <c r="B216" s="103"/>
      <c r="C216" s="54"/>
      <c r="D216" s="56"/>
      <c r="E216" s="56"/>
      <c r="F216" s="56"/>
    </row>
    <row r="217" spans="1:6" s="46" customFormat="1" ht="38.25" x14ac:dyDescent="0.25">
      <c r="A217" s="48" t="s">
        <v>188</v>
      </c>
      <c r="B217" s="113" t="s">
        <v>189</v>
      </c>
      <c r="C217" s="54"/>
      <c r="D217" s="56"/>
      <c r="E217" s="56"/>
      <c r="F217" s="56"/>
    </row>
    <row r="218" spans="1:6" s="46" customFormat="1" x14ac:dyDescent="0.25">
      <c r="A218" s="48"/>
      <c r="B218" s="113" t="s">
        <v>190</v>
      </c>
      <c r="C218" s="54"/>
      <c r="D218" s="56"/>
      <c r="E218" s="56"/>
      <c r="F218" s="56"/>
    </row>
    <row r="219" spans="1:6" s="46" customFormat="1" x14ac:dyDescent="0.25">
      <c r="A219" s="48"/>
      <c r="B219" s="113" t="s">
        <v>191</v>
      </c>
      <c r="C219" s="54"/>
      <c r="D219" s="56"/>
      <c r="E219" s="56"/>
      <c r="F219" s="56"/>
    </row>
    <row r="220" spans="1:6" s="46" customFormat="1" ht="25.5" x14ac:dyDescent="0.25">
      <c r="A220" s="48"/>
      <c r="B220" s="113" t="s">
        <v>192</v>
      </c>
      <c r="C220" s="44"/>
      <c r="D220" s="56"/>
      <c r="E220" s="56"/>
      <c r="F220" s="56"/>
    </row>
    <row r="221" spans="1:6" s="46" customFormat="1" x14ac:dyDescent="0.25">
      <c r="A221" s="48"/>
      <c r="B221" s="33" t="s">
        <v>69</v>
      </c>
      <c r="C221" s="54" t="s">
        <v>70</v>
      </c>
      <c r="D221" s="55">
        <v>1</v>
      </c>
      <c r="E221" s="389"/>
      <c r="F221" s="56">
        <f>D221*E221</f>
        <v>0</v>
      </c>
    </row>
    <row r="222" spans="1:6" s="74" customFormat="1" ht="12.75" x14ac:dyDescent="0.2">
      <c r="A222" s="75"/>
      <c r="B222" s="114"/>
      <c r="C222" s="115"/>
      <c r="D222" s="116"/>
      <c r="E222" s="117"/>
      <c r="F222" s="118"/>
    </row>
    <row r="223" spans="1:6" s="74" customFormat="1" ht="63.75" x14ac:dyDescent="0.2">
      <c r="A223" s="48" t="s">
        <v>193</v>
      </c>
      <c r="B223" s="119" t="s">
        <v>194</v>
      </c>
      <c r="C223" s="72"/>
      <c r="D223" s="73"/>
      <c r="E223" s="73"/>
      <c r="F223" s="73"/>
    </row>
    <row r="224" spans="1:6" s="46" customFormat="1" x14ac:dyDescent="0.25">
      <c r="A224" s="62"/>
      <c r="B224" s="68"/>
      <c r="C224" s="108"/>
      <c r="D224" s="56"/>
      <c r="E224" s="56"/>
      <c r="F224" s="56"/>
    </row>
    <row r="225" spans="1:6" s="46" customFormat="1" x14ac:dyDescent="0.25">
      <c r="A225" s="62"/>
      <c r="B225" s="109"/>
      <c r="C225" s="108"/>
      <c r="D225" s="56"/>
      <c r="E225" s="56"/>
      <c r="F225" s="56"/>
    </row>
    <row r="226" spans="1:6" s="46" customFormat="1" x14ac:dyDescent="0.25">
      <c r="A226" s="62"/>
      <c r="B226" s="87" t="s">
        <v>164</v>
      </c>
      <c r="C226" s="108"/>
      <c r="D226" s="56"/>
      <c r="E226" s="56"/>
      <c r="F226" s="56"/>
    </row>
    <row r="227" spans="1:6" s="46" customFormat="1" x14ac:dyDescent="0.25">
      <c r="A227" s="62"/>
      <c r="B227" s="110" t="s">
        <v>195</v>
      </c>
      <c r="C227" s="108"/>
      <c r="D227" s="56"/>
      <c r="E227" s="56"/>
      <c r="F227" s="56"/>
    </row>
    <row r="228" spans="1:6" s="46" customFormat="1" x14ac:dyDescent="0.25">
      <c r="A228" s="62"/>
      <c r="B228" s="110" t="s">
        <v>196</v>
      </c>
      <c r="C228" s="108"/>
      <c r="D228" s="56"/>
      <c r="E228" s="56"/>
      <c r="F228" s="56"/>
    </row>
    <row r="229" spans="1:6" s="46" customFormat="1" ht="25.5" x14ac:dyDescent="0.25">
      <c r="A229" s="48"/>
      <c r="B229" s="102" t="s">
        <v>183</v>
      </c>
      <c r="C229" s="54"/>
      <c r="D229" s="56"/>
      <c r="E229" s="56"/>
      <c r="F229" s="56"/>
    </row>
    <row r="230" spans="1:6" s="46" customFormat="1" x14ac:dyDescent="0.25">
      <c r="A230" s="48"/>
      <c r="B230" s="33" t="s">
        <v>69</v>
      </c>
      <c r="C230" s="54" t="s">
        <v>70</v>
      </c>
      <c r="D230" s="55">
        <v>3</v>
      </c>
      <c r="E230" s="389"/>
      <c r="F230" s="56">
        <f>D230*E230</f>
        <v>0</v>
      </c>
    </row>
    <row r="231" spans="1:6" s="74" customFormat="1" ht="12.75" x14ac:dyDescent="0.2">
      <c r="A231" s="75"/>
      <c r="B231" s="120"/>
      <c r="C231" s="72"/>
      <c r="D231" s="73"/>
      <c r="E231" s="73"/>
      <c r="F231" s="73"/>
    </row>
    <row r="232" spans="1:6" s="74" customFormat="1" ht="38.25" x14ac:dyDescent="0.2">
      <c r="A232" s="48" t="s">
        <v>197</v>
      </c>
      <c r="B232" s="121" t="s">
        <v>198</v>
      </c>
      <c r="C232" s="72"/>
      <c r="D232" s="73"/>
      <c r="E232" s="73"/>
      <c r="F232" s="73"/>
    </row>
    <row r="233" spans="1:6" s="74" customFormat="1" ht="12.75" x14ac:dyDescent="0.2">
      <c r="A233" s="75"/>
      <c r="B233" s="121" t="s">
        <v>199</v>
      </c>
      <c r="C233" s="72"/>
      <c r="D233" s="73"/>
      <c r="E233" s="73"/>
      <c r="F233" s="73"/>
    </row>
    <row r="234" spans="1:6" s="46" customFormat="1" x14ac:dyDescent="0.25">
      <c r="A234" s="48"/>
      <c r="B234" s="33" t="s">
        <v>69</v>
      </c>
      <c r="C234" s="54" t="s">
        <v>70</v>
      </c>
      <c r="D234" s="55">
        <v>1</v>
      </c>
      <c r="E234" s="389"/>
      <c r="F234" s="56">
        <f>D234*E234</f>
        <v>0</v>
      </c>
    </row>
    <row r="235" spans="1:6" s="46" customFormat="1" x14ac:dyDescent="0.25">
      <c r="A235" s="48"/>
      <c r="B235" s="33"/>
      <c r="C235" s="54"/>
      <c r="D235" s="55"/>
      <c r="E235" s="56"/>
      <c r="F235" s="56"/>
    </row>
    <row r="236" spans="1:6" s="74" customFormat="1" ht="25.5" x14ac:dyDescent="0.2">
      <c r="A236" s="48" t="s">
        <v>200</v>
      </c>
      <c r="B236" s="121" t="s">
        <v>201</v>
      </c>
      <c r="C236" s="72"/>
      <c r="D236" s="73"/>
      <c r="E236" s="73"/>
      <c r="F236" s="73"/>
    </row>
    <row r="237" spans="1:6" s="46" customFormat="1" x14ac:dyDescent="0.25">
      <c r="A237" s="48"/>
      <c r="B237" s="33" t="s">
        <v>69</v>
      </c>
      <c r="C237" s="54" t="s">
        <v>70</v>
      </c>
      <c r="D237" s="55">
        <v>3</v>
      </c>
      <c r="E237" s="389"/>
      <c r="F237" s="56">
        <f>D237*E237</f>
        <v>0</v>
      </c>
    </row>
    <row r="238" spans="1:6" s="46" customFormat="1" x14ac:dyDescent="0.25">
      <c r="A238" s="48"/>
      <c r="B238" s="33"/>
      <c r="C238" s="54"/>
      <c r="D238" s="55"/>
      <c r="E238" s="56"/>
      <c r="F238" s="56"/>
    </row>
    <row r="239" spans="1:6" s="74" customFormat="1" ht="25.5" x14ac:dyDescent="0.2">
      <c r="A239" s="48" t="s">
        <v>202</v>
      </c>
      <c r="B239" s="121" t="s">
        <v>203</v>
      </c>
      <c r="C239" s="72"/>
      <c r="D239" s="73"/>
      <c r="E239" s="73"/>
      <c r="F239" s="73"/>
    </row>
    <row r="240" spans="1:6" s="46" customFormat="1" x14ac:dyDescent="0.25">
      <c r="A240" s="48"/>
      <c r="B240" s="33" t="s">
        <v>69</v>
      </c>
      <c r="C240" s="54" t="s">
        <v>70</v>
      </c>
      <c r="D240" s="55">
        <v>3</v>
      </c>
      <c r="E240" s="389"/>
      <c r="F240" s="56">
        <f>D240*E240</f>
        <v>0</v>
      </c>
    </row>
    <row r="241" spans="1:6" s="46" customFormat="1" x14ac:dyDescent="0.25">
      <c r="A241" s="48"/>
      <c r="B241" s="33"/>
      <c r="C241" s="54"/>
      <c r="D241" s="55"/>
      <c r="E241" s="56"/>
      <c r="F241" s="56"/>
    </row>
    <row r="242" spans="1:6" s="74" customFormat="1" ht="25.5" x14ac:dyDescent="0.2">
      <c r="A242" s="48" t="s">
        <v>204</v>
      </c>
      <c r="B242" s="121" t="s">
        <v>205</v>
      </c>
      <c r="C242" s="72"/>
      <c r="D242" s="73"/>
      <c r="E242" s="73"/>
      <c r="F242" s="73"/>
    </row>
    <row r="243" spans="1:6" s="46" customFormat="1" x14ac:dyDescent="0.25">
      <c r="A243" s="48"/>
      <c r="B243" s="33" t="s">
        <v>69</v>
      </c>
      <c r="C243" s="54" t="s">
        <v>70</v>
      </c>
      <c r="D243" s="55">
        <v>1</v>
      </c>
      <c r="E243" s="389"/>
      <c r="F243" s="56">
        <f>D243*E243</f>
        <v>0</v>
      </c>
    </row>
    <row r="244" spans="1:6" s="46" customFormat="1" x14ac:dyDescent="0.25">
      <c r="A244" s="48"/>
      <c r="B244" s="33"/>
      <c r="C244" s="54"/>
      <c r="D244" s="55"/>
      <c r="E244" s="56"/>
      <c r="F244" s="56"/>
    </row>
    <row r="245" spans="1:6" s="74" customFormat="1" ht="38.25" x14ac:dyDescent="0.2">
      <c r="A245" s="48" t="s">
        <v>206</v>
      </c>
      <c r="B245" s="121" t="s">
        <v>207</v>
      </c>
      <c r="C245" s="72"/>
      <c r="D245" s="73"/>
      <c r="E245" s="73"/>
      <c r="F245" s="73"/>
    </row>
    <row r="246" spans="1:6" s="46" customFormat="1" x14ac:dyDescent="0.25">
      <c r="A246" s="48"/>
      <c r="B246" s="33" t="s">
        <v>69</v>
      </c>
      <c r="C246" s="54" t="s">
        <v>70</v>
      </c>
      <c r="D246" s="55">
        <v>3</v>
      </c>
      <c r="E246" s="389"/>
      <c r="F246" s="56">
        <f>D246*E246</f>
        <v>0</v>
      </c>
    </row>
    <row r="247" spans="1:6" s="46" customFormat="1" x14ac:dyDescent="0.25">
      <c r="A247" s="48"/>
      <c r="B247" s="33"/>
      <c r="C247" s="54"/>
      <c r="D247" s="55"/>
      <c r="E247" s="56"/>
      <c r="F247" s="56"/>
    </row>
    <row r="248" spans="1:6" s="74" customFormat="1" ht="38.25" x14ac:dyDescent="0.2">
      <c r="A248" s="48" t="s">
        <v>208</v>
      </c>
      <c r="B248" s="121" t="s">
        <v>209</v>
      </c>
      <c r="C248" s="72"/>
      <c r="D248" s="73"/>
      <c r="E248" s="73"/>
      <c r="F248" s="73"/>
    </row>
    <row r="249" spans="1:6" s="46" customFormat="1" x14ac:dyDescent="0.25">
      <c r="A249" s="48"/>
      <c r="B249" s="33" t="s">
        <v>69</v>
      </c>
      <c r="C249" s="54" t="s">
        <v>70</v>
      </c>
      <c r="D249" s="55">
        <v>3</v>
      </c>
      <c r="E249" s="389"/>
      <c r="F249" s="56">
        <f>D249*E249</f>
        <v>0</v>
      </c>
    </row>
    <row r="250" spans="1:6" s="46" customFormat="1" x14ac:dyDescent="0.25">
      <c r="A250" s="48"/>
      <c r="B250" s="33"/>
      <c r="C250" s="54"/>
      <c r="D250" s="55"/>
      <c r="E250" s="56"/>
      <c r="F250" s="56"/>
    </row>
    <row r="251" spans="1:6" s="128" customFormat="1" ht="15.75" x14ac:dyDescent="0.2">
      <c r="A251" s="122" t="s">
        <v>2</v>
      </c>
      <c r="B251" s="123" t="s">
        <v>65</v>
      </c>
      <c r="C251" s="124"/>
      <c r="D251" s="125" t="s">
        <v>210</v>
      </c>
      <c r="E251" s="126"/>
      <c r="F251" s="127">
        <f>SUM(F69:F249)</f>
        <v>0</v>
      </c>
    </row>
    <row r="252" spans="1:6" ht="15.75" thickBot="1" x14ac:dyDescent="0.3"/>
    <row r="253" spans="1:6" s="7" customFormat="1" ht="15.75" thickBot="1" x14ac:dyDescent="0.25">
      <c r="A253" s="39"/>
      <c r="B253" s="40" t="s">
        <v>481</v>
      </c>
      <c r="C253" s="39"/>
      <c r="D253" s="39"/>
      <c r="E253" s="39"/>
      <c r="F253" s="39"/>
    </row>
    <row r="254" spans="1:6" s="7" customFormat="1" ht="14.25" x14ac:dyDescent="0.2">
      <c r="A254" s="39"/>
      <c r="B254" s="41"/>
      <c r="C254" s="39"/>
      <c r="D254" s="39"/>
      <c r="E254" s="39"/>
      <c r="F254" s="39"/>
    </row>
    <row r="255" spans="1:6" s="46" customFormat="1" x14ac:dyDescent="0.25">
      <c r="A255" s="42" t="s">
        <v>2</v>
      </c>
      <c r="B255" s="43" t="s">
        <v>482</v>
      </c>
      <c r="C255" s="44"/>
      <c r="D255" s="45"/>
      <c r="E255" s="45"/>
      <c r="F255" s="45"/>
    </row>
    <row r="256" spans="1:6" s="46" customFormat="1" x14ac:dyDescent="0.25">
      <c r="A256" s="47"/>
      <c r="B256" s="43"/>
      <c r="C256" s="44"/>
      <c r="D256" s="45"/>
      <c r="E256" s="45"/>
      <c r="F256" s="45"/>
    </row>
    <row r="257" spans="1:6" s="46" customFormat="1" x14ac:dyDescent="0.25">
      <c r="A257" s="48" t="s">
        <v>66</v>
      </c>
      <c r="B257" s="33" t="s">
        <v>67</v>
      </c>
      <c r="C257" s="44"/>
      <c r="D257" s="49"/>
      <c r="E257" s="49"/>
      <c r="F257" s="49"/>
    </row>
    <row r="258" spans="1:6" s="46" customFormat="1" ht="25.5" x14ac:dyDescent="0.25">
      <c r="A258" s="48"/>
      <c r="B258" s="33" t="s">
        <v>68</v>
      </c>
      <c r="C258" s="50"/>
      <c r="D258" s="51"/>
      <c r="E258" s="52"/>
      <c r="F258" s="53"/>
    </row>
    <row r="259" spans="1:6" s="46" customFormat="1" x14ac:dyDescent="0.25">
      <c r="A259" s="48"/>
      <c r="B259" s="33" t="s">
        <v>69</v>
      </c>
      <c r="C259" s="54" t="s">
        <v>70</v>
      </c>
      <c r="D259" s="55">
        <v>4</v>
      </c>
      <c r="E259" s="389"/>
      <c r="F259" s="56">
        <f>D259*E259</f>
        <v>0</v>
      </c>
    </row>
    <row r="260" spans="1:6" s="46" customFormat="1" x14ac:dyDescent="0.25">
      <c r="A260" s="48"/>
      <c r="B260" s="57"/>
      <c r="C260" s="44"/>
      <c r="D260" s="49"/>
      <c r="E260" s="49"/>
      <c r="F260" s="49"/>
    </row>
    <row r="261" spans="1:6" s="46" customFormat="1" ht="25.5" x14ac:dyDescent="0.25">
      <c r="A261" s="48" t="s">
        <v>71</v>
      </c>
      <c r="B261" s="33" t="s">
        <v>483</v>
      </c>
      <c r="C261" s="44"/>
      <c r="D261" s="49"/>
      <c r="E261" s="49"/>
      <c r="F261" s="49"/>
    </row>
    <row r="262" spans="1:6" s="46" customFormat="1" ht="18" customHeight="1" x14ac:dyDescent="0.25">
      <c r="A262" s="48"/>
      <c r="B262" s="33" t="s">
        <v>73</v>
      </c>
      <c r="C262" s="50"/>
      <c r="D262" s="51"/>
      <c r="E262" s="52"/>
      <c r="F262" s="53"/>
    </row>
    <row r="263" spans="1:6" s="46" customFormat="1" x14ac:dyDescent="0.25">
      <c r="A263" s="48"/>
      <c r="B263" s="33" t="s">
        <v>74</v>
      </c>
      <c r="C263" s="54" t="s">
        <v>75</v>
      </c>
      <c r="D263" s="56">
        <v>6.3</v>
      </c>
      <c r="E263" s="389"/>
      <c r="F263" s="56">
        <f>D263*E263</f>
        <v>0</v>
      </c>
    </row>
    <row r="264" spans="1:6" s="46" customFormat="1" ht="15.75" x14ac:dyDescent="0.25">
      <c r="A264" s="58"/>
      <c r="B264" s="43"/>
      <c r="C264" s="59"/>
      <c r="D264" s="60"/>
      <c r="E264" s="61"/>
      <c r="F264" s="60"/>
    </row>
    <row r="265" spans="1:6" s="46" customFormat="1" ht="25.5" x14ac:dyDescent="0.25">
      <c r="A265" s="48" t="s">
        <v>76</v>
      </c>
      <c r="B265" s="33" t="s">
        <v>77</v>
      </c>
      <c r="C265" s="44"/>
      <c r="D265" s="49"/>
      <c r="E265" s="49"/>
      <c r="F265" s="49"/>
    </row>
    <row r="266" spans="1:6" s="46" customFormat="1" ht="17.25" customHeight="1" x14ac:dyDescent="0.25">
      <c r="A266" s="48"/>
      <c r="B266" s="33" t="s">
        <v>73</v>
      </c>
      <c r="C266" s="50"/>
      <c r="D266" s="51"/>
      <c r="E266" s="52"/>
      <c r="F266" s="53"/>
    </row>
    <row r="267" spans="1:6" s="46" customFormat="1" x14ac:dyDescent="0.25">
      <c r="A267" s="48"/>
      <c r="B267" s="33" t="s">
        <v>78</v>
      </c>
      <c r="C267" s="54" t="s">
        <v>79</v>
      </c>
      <c r="D267" s="56">
        <v>41</v>
      </c>
      <c r="E267" s="389"/>
      <c r="F267" s="56">
        <f>D267*E267</f>
        <v>0</v>
      </c>
    </row>
    <row r="268" spans="1:6" s="46" customFormat="1" ht="15.75" x14ac:dyDescent="0.25">
      <c r="A268" s="62"/>
      <c r="B268" s="63"/>
      <c r="C268" s="59"/>
      <c r="D268" s="60"/>
      <c r="E268" s="61"/>
      <c r="F268" s="64"/>
    </row>
    <row r="269" spans="1:6" s="46" customFormat="1" x14ac:dyDescent="0.25">
      <c r="A269" s="48" t="s">
        <v>80</v>
      </c>
      <c r="B269" s="65" t="s">
        <v>81</v>
      </c>
      <c r="C269" s="54"/>
      <c r="D269" s="56"/>
      <c r="E269" s="56"/>
      <c r="F269" s="56"/>
    </row>
    <row r="270" spans="1:6" s="46" customFormat="1" ht="18" customHeight="1" x14ac:dyDescent="0.25">
      <c r="A270" s="48"/>
      <c r="B270" s="33" t="s">
        <v>73</v>
      </c>
      <c r="C270" s="50"/>
      <c r="D270" s="51"/>
      <c r="E270" s="52"/>
      <c r="F270" s="53"/>
    </row>
    <row r="271" spans="1:6" s="46" customFormat="1" x14ac:dyDescent="0.25">
      <c r="A271" s="48"/>
      <c r="B271" s="33" t="s">
        <v>78</v>
      </c>
      <c r="C271" s="54" t="s">
        <v>79</v>
      </c>
      <c r="D271" s="56">
        <v>34</v>
      </c>
      <c r="E271" s="389"/>
      <c r="F271" s="56">
        <f>D271*E271</f>
        <v>0</v>
      </c>
    </row>
    <row r="272" spans="1:6" s="46" customFormat="1" x14ac:dyDescent="0.25">
      <c r="A272" s="48"/>
      <c r="B272" s="66"/>
      <c r="C272" s="50"/>
      <c r="D272" s="67"/>
      <c r="E272" s="67"/>
      <c r="F272" s="67"/>
    </row>
    <row r="273" spans="1:6" s="46" customFormat="1" ht="25.5" x14ac:dyDescent="0.25">
      <c r="A273" s="48" t="s">
        <v>82</v>
      </c>
      <c r="B273" s="33" t="s">
        <v>83</v>
      </c>
      <c r="C273" s="44"/>
      <c r="D273" s="49"/>
      <c r="E273" s="49"/>
      <c r="F273" s="49"/>
    </row>
    <row r="274" spans="1:6" s="46" customFormat="1" ht="25.5" x14ac:dyDescent="0.25">
      <c r="A274" s="58"/>
      <c r="B274" s="33" t="s">
        <v>84</v>
      </c>
      <c r="C274" s="44"/>
      <c r="D274" s="49"/>
      <c r="E274" s="49"/>
      <c r="F274" s="49"/>
    </row>
    <row r="275" spans="1:6" s="46" customFormat="1" x14ac:dyDescent="0.25">
      <c r="A275" s="48"/>
      <c r="B275" s="33" t="s">
        <v>74</v>
      </c>
      <c r="C275" s="54" t="s">
        <v>75</v>
      </c>
      <c r="D275" s="56">
        <v>8</v>
      </c>
      <c r="E275" s="389"/>
      <c r="F275" s="56">
        <f>D275*E275</f>
        <v>0</v>
      </c>
    </row>
    <row r="276" spans="1:6" s="46" customFormat="1" x14ac:dyDescent="0.25">
      <c r="A276" s="48"/>
      <c r="B276" s="33"/>
      <c r="C276" s="54"/>
      <c r="D276" s="56"/>
      <c r="E276" s="56"/>
      <c r="F276" s="56"/>
    </row>
    <row r="277" spans="1:6" s="46" customFormat="1" ht="33" customHeight="1" x14ac:dyDescent="0.25">
      <c r="A277" s="48" t="s">
        <v>85</v>
      </c>
      <c r="B277" s="65" t="s">
        <v>86</v>
      </c>
      <c r="C277" s="54"/>
      <c r="D277" s="56"/>
      <c r="E277" s="56"/>
      <c r="F277" s="56"/>
    </row>
    <row r="278" spans="1:6" s="46" customFormat="1" x14ac:dyDescent="0.25">
      <c r="A278" s="48"/>
      <c r="B278" s="33" t="s">
        <v>78</v>
      </c>
      <c r="C278" s="54" t="s">
        <v>79</v>
      </c>
      <c r="D278" s="56">
        <v>41</v>
      </c>
      <c r="E278" s="389"/>
      <c r="F278" s="56">
        <f>D278*E278</f>
        <v>0</v>
      </c>
    </row>
    <row r="279" spans="1:6" s="46" customFormat="1" x14ac:dyDescent="0.25">
      <c r="A279" s="48"/>
      <c r="B279" s="33"/>
      <c r="C279" s="54"/>
      <c r="D279" s="56"/>
      <c r="E279" s="56"/>
      <c r="F279" s="56"/>
    </row>
    <row r="280" spans="1:6" s="46" customFormat="1" ht="25.5" x14ac:dyDescent="0.25">
      <c r="A280" s="48" t="s">
        <v>87</v>
      </c>
      <c r="B280" s="65" t="s">
        <v>88</v>
      </c>
      <c r="C280" s="54"/>
      <c r="D280" s="56"/>
      <c r="E280" s="56"/>
      <c r="F280" s="56"/>
    </row>
    <row r="281" spans="1:6" s="46" customFormat="1" x14ac:dyDescent="0.25">
      <c r="A281" s="48"/>
      <c r="B281" s="68" t="s">
        <v>89</v>
      </c>
      <c r="C281" s="54"/>
      <c r="D281" s="56"/>
      <c r="E281" s="56"/>
      <c r="F281" s="56"/>
    </row>
    <row r="282" spans="1:6" s="46" customFormat="1" x14ac:dyDescent="0.25">
      <c r="A282" s="48"/>
      <c r="B282" s="33" t="s">
        <v>78</v>
      </c>
      <c r="C282" s="54" t="s">
        <v>79</v>
      </c>
      <c r="D282" s="56">
        <v>7.1</v>
      </c>
      <c r="E282" s="389"/>
      <c r="F282" s="56">
        <f>D282*E282</f>
        <v>0</v>
      </c>
    </row>
    <row r="283" spans="1:6" s="46" customFormat="1" x14ac:dyDescent="0.25">
      <c r="A283" s="69"/>
      <c r="B283" s="70"/>
      <c r="C283" s="71"/>
      <c r="D283" s="51"/>
      <c r="E283" s="52"/>
      <c r="F283" s="53"/>
    </row>
    <row r="284" spans="1:6" s="46" customFormat="1" ht="25.5" x14ac:dyDescent="0.25">
      <c r="A284" s="48" t="s">
        <v>90</v>
      </c>
      <c r="B284" s="68" t="s">
        <v>91</v>
      </c>
      <c r="C284" s="71"/>
      <c r="D284" s="51"/>
      <c r="E284" s="52"/>
      <c r="F284" s="53"/>
    </row>
    <row r="285" spans="1:6" s="46" customFormat="1" ht="38.25" x14ac:dyDescent="0.25">
      <c r="A285" s="48"/>
      <c r="B285" s="68" t="s">
        <v>92</v>
      </c>
      <c r="C285" s="71"/>
      <c r="D285" s="51"/>
      <c r="E285" s="52"/>
      <c r="F285" s="53"/>
    </row>
    <row r="286" spans="1:6" s="46" customFormat="1" ht="25.5" x14ac:dyDescent="0.25">
      <c r="A286" s="48"/>
      <c r="B286" s="68" t="s">
        <v>93</v>
      </c>
      <c r="C286" s="71"/>
      <c r="D286" s="51"/>
      <c r="E286" s="52"/>
      <c r="F286" s="53"/>
    </row>
    <row r="287" spans="1:6" s="46" customFormat="1" x14ac:dyDescent="0.25">
      <c r="A287" s="48"/>
      <c r="B287" s="33" t="s">
        <v>78</v>
      </c>
      <c r="C287" s="54" t="s">
        <v>79</v>
      </c>
      <c r="D287" s="56">
        <v>7.1</v>
      </c>
      <c r="E287" s="389"/>
      <c r="F287" s="56">
        <f>D287*E287</f>
        <v>0</v>
      </c>
    </row>
    <row r="288" spans="1:6" s="46" customFormat="1" x14ac:dyDescent="0.25">
      <c r="A288" s="48"/>
      <c r="B288" s="68"/>
      <c r="C288" s="71"/>
      <c r="D288" s="51"/>
      <c r="E288" s="52"/>
      <c r="F288" s="53"/>
    </row>
    <row r="289" spans="1:6" s="46" customFormat="1" ht="25.5" x14ac:dyDescent="0.25">
      <c r="A289" s="48" t="s">
        <v>94</v>
      </c>
      <c r="B289" s="68" t="s">
        <v>95</v>
      </c>
      <c r="C289" s="71"/>
      <c r="D289" s="51"/>
      <c r="E289" s="52"/>
      <c r="F289" s="53"/>
    </row>
    <row r="290" spans="1:6" s="46" customFormat="1" ht="25.5" x14ac:dyDescent="0.25">
      <c r="A290" s="48"/>
      <c r="B290" s="68" t="s">
        <v>93</v>
      </c>
      <c r="C290" s="71"/>
      <c r="D290" s="51"/>
      <c r="E290" s="52"/>
      <c r="F290" s="53"/>
    </row>
    <row r="291" spans="1:6" s="46" customFormat="1" x14ac:dyDescent="0.25">
      <c r="A291" s="48"/>
      <c r="B291" s="33" t="s">
        <v>78</v>
      </c>
      <c r="C291" s="54" t="s">
        <v>79</v>
      </c>
      <c r="D291" s="56">
        <v>7.1</v>
      </c>
      <c r="E291" s="389"/>
      <c r="F291" s="56">
        <f>D291*E291</f>
        <v>0</v>
      </c>
    </row>
    <row r="292" spans="1:6" s="46" customFormat="1" x14ac:dyDescent="0.25">
      <c r="A292" s="48"/>
      <c r="B292" s="68"/>
      <c r="C292" s="71"/>
      <c r="D292" s="51"/>
      <c r="E292" s="52"/>
      <c r="F292" s="53"/>
    </row>
    <row r="293" spans="1:6" s="74" customFormat="1" ht="51" x14ac:dyDescent="0.2">
      <c r="A293" s="48" t="s">
        <v>96</v>
      </c>
      <c r="B293" s="68" t="s">
        <v>97</v>
      </c>
      <c r="C293" s="72"/>
      <c r="D293" s="73"/>
      <c r="E293" s="73"/>
      <c r="F293" s="73"/>
    </row>
    <row r="294" spans="1:6" s="74" customFormat="1" ht="38.25" x14ac:dyDescent="0.2">
      <c r="A294" s="75"/>
      <c r="B294" s="68" t="s">
        <v>484</v>
      </c>
      <c r="C294" s="72"/>
      <c r="D294" s="73"/>
      <c r="E294" s="73"/>
      <c r="F294" s="73"/>
    </row>
    <row r="295" spans="1:6" s="74" customFormat="1" ht="25.5" x14ac:dyDescent="0.2">
      <c r="A295" s="75"/>
      <c r="B295" s="68" t="s">
        <v>99</v>
      </c>
      <c r="C295" s="72"/>
      <c r="D295" s="73"/>
      <c r="E295" s="73"/>
      <c r="F295" s="73"/>
    </row>
    <row r="296" spans="1:6" s="74" customFormat="1" ht="25.5" x14ac:dyDescent="0.2">
      <c r="A296" s="75"/>
      <c r="B296" s="68" t="s">
        <v>100</v>
      </c>
      <c r="C296" s="72"/>
      <c r="D296" s="73"/>
      <c r="E296" s="73"/>
      <c r="F296" s="73"/>
    </row>
    <row r="297" spans="1:6" s="74" customFormat="1" ht="27" x14ac:dyDescent="0.2">
      <c r="A297" s="75"/>
      <c r="B297" s="68" t="s">
        <v>101</v>
      </c>
      <c r="C297" s="72"/>
      <c r="D297" s="73"/>
      <c r="E297" s="73"/>
      <c r="F297" s="73"/>
    </row>
    <row r="298" spans="1:6" s="74" customFormat="1" ht="25.5" x14ac:dyDescent="0.2">
      <c r="A298" s="75"/>
      <c r="B298" s="68" t="s">
        <v>102</v>
      </c>
      <c r="C298" s="72"/>
      <c r="D298" s="73"/>
      <c r="E298" s="73"/>
      <c r="F298" s="73"/>
    </row>
    <row r="299" spans="1:6" s="74" customFormat="1" ht="38.25" x14ac:dyDescent="0.2">
      <c r="A299" s="75"/>
      <c r="B299" s="68" t="s">
        <v>103</v>
      </c>
      <c r="C299" s="72"/>
      <c r="D299" s="76"/>
      <c r="E299" s="73"/>
      <c r="F299" s="77"/>
    </row>
    <row r="300" spans="1:6" s="74" customFormat="1" ht="12.75" x14ac:dyDescent="0.2">
      <c r="A300" s="75"/>
      <c r="B300" s="68" t="s">
        <v>104</v>
      </c>
      <c r="C300" s="72"/>
      <c r="D300" s="76"/>
      <c r="E300" s="73"/>
      <c r="F300" s="77"/>
    </row>
    <row r="301" spans="1:6" s="74" customFormat="1" x14ac:dyDescent="0.25">
      <c r="A301" s="75"/>
      <c r="B301" s="78" t="s">
        <v>105</v>
      </c>
      <c r="C301" s="54" t="s">
        <v>79</v>
      </c>
      <c r="D301" s="56">
        <v>2.1</v>
      </c>
      <c r="E301" s="389"/>
      <c r="F301" s="56">
        <f>D301*E301</f>
        <v>0</v>
      </c>
    </row>
    <row r="302" spans="1:6" s="74" customFormat="1" ht="12.75" x14ac:dyDescent="0.2">
      <c r="A302" s="75"/>
      <c r="B302" s="78"/>
      <c r="C302" s="72"/>
      <c r="D302" s="76"/>
      <c r="E302" s="73"/>
      <c r="F302" s="77"/>
    </row>
    <row r="303" spans="1:6" s="74" customFormat="1" ht="51" x14ac:dyDescent="0.2">
      <c r="A303" s="48" t="s">
        <v>106</v>
      </c>
      <c r="B303" s="68" t="s">
        <v>107</v>
      </c>
      <c r="C303" s="72"/>
      <c r="D303" s="76"/>
      <c r="E303" s="73"/>
      <c r="F303" s="77"/>
    </row>
    <row r="304" spans="1:6" s="74" customFormat="1" ht="38.25" x14ac:dyDescent="0.2">
      <c r="A304" s="75"/>
      <c r="B304" s="68" t="s">
        <v>108</v>
      </c>
      <c r="C304" s="72"/>
      <c r="D304" s="76"/>
      <c r="E304" s="73"/>
      <c r="F304" s="77"/>
    </row>
    <row r="305" spans="1:9" s="74" customFormat="1" ht="12.75" x14ac:dyDescent="0.2">
      <c r="A305" s="75"/>
      <c r="B305" s="33" t="s">
        <v>109</v>
      </c>
      <c r="C305" s="72"/>
      <c r="D305" s="76"/>
      <c r="E305" s="73"/>
      <c r="F305" s="77"/>
    </row>
    <row r="306" spans="1:9" s="74" customFormat="1" ht="25.5" x14ac:dyDescent="0.2">
      <c r="A306" s="75"/>
      <c r="B306" s="68" t="s">
        <v>102</v>
      </c>
      <c r="C306" s="72"/>
      <c r="D306" s="76"/>
      <c r="E306" s="73"/>
      <c r="F306" s="77"/>
    </row>
    <row r="307" spans="1:9" s="74" customFormat="1" ht="25.5" x14ac:dyDescent="0.2">
      <c r="A307" s="75"/>
      <c r="B307" s="68" t="s">
        <v>110</v>
      </c>
      <c r="C307" s="72"/>
      <c r="D307" s="76"/>
      <c r="E307" s="73"/>
      <c r="F307" s="77"/>
    </row>
    <row r="308" spans="1:9" s="74" customFormat="1" ht="12.75" x14ac:dyDescent="0.2">
      <c r="A308" s="75"/>
      <c r="B308" s="68" t="s">
        <v>104</v>
      </c>
      <c r="C308" s="72"/>
      <c r="D308" s="76"/>
      <c r="E308" s="73"/>
      <c r="F308" s="77"/>
    </row>
    <row r="309" spans="1:9" s="74" customFormat="1" ht="25.5" x14ac:dyDescent="0.2">
      <c r="A309" s="75"/>
      <c r="B309" s="79" t="s">
        <v>111</v>
      </c>
      <c r="C309" s="72"/>
      <c r="D309" s="76"/>
      <c r="E309" s="73"/>
      <c r="F309" s="77"/>
    </row>
    <row r="310" spans="1:9" s="74" customFormat="1" x14ac:dyDescent="0.25">
      <c r="A310" s="75"/>
      <c r="B310" s="79" t="s">
        <v>112</v>
      </c>
      <c r="C310" s="54" t="s">
        <v>79</v>
      </c>
      <c r="D310" s="56">
        <v>7</v>
      </c>
      <c r="E310" s="389"/>
      <c r="F310" s="56">
        <f>D310*E310</f>
        <v>0</v>
      </c>
    </row>
    <row r="311" spans="1:9" s="74" customFormat="1" ht="12.75" x14ac:dyDescent="0.2">
      <c r="A311" s="75"/>
      <c r="B311" s="78"/>
      <c r="C311" s="72"/>
      <c r="D311" s="76"/>
      <c r="E311" s="73"/>
      <c r="F311" s="77"/>
    </row>
    <row r="312" spans="1:9" s="46" customFormat="1" ht="25.5" x14ac:dyDescent="0.25">
      <c r="A312" s="48" t="s">
        <v>113</v>
      </c>
      <c r="B312" s="68" t="s">
        <v>114</v>
      </c>
      <c r="C312" s="54"/>
      <c r="D312" s="56"/>
      <c r="E312" s="56"/>
      <c r="F312" s="56"/>
    </row>
    <row r="313" spans="1:9" s="46" customFormat="1" ht="63.75" x14ac:dyDescent="0.25">
      <c r="A313" s="48"/>
      <c r="B313" s="68" t="s">
        <v>115</v>
      </c>
      <c r="C313" s="54"/>
      <c r="D313" s="56"/>
      <c r="E313" s="56"/>
      <c r="F313" s="56"/>
    </row>
    <row r="314" spans="1:9" s="46" customFormat="1" x14ac:dyDescent="0.25">
      <c r="A314" s="48"/>
      <c r="B314" s="68" t="s">
        <v>116</v>
      </c>
      <c r="C314" s="54"/>
      <c r="D314" s="56"/>
      <c r="E314" s="56"/>
      <c r="F314" s="56"/>
    </row>
    <row r="315" spans="1:9" s="46" customFormat="1" x14ac:dyDescent="0.25">
      <c r="A315" s="48"/>
      <c r="B315" s="68" t="s">
        <v>117</v>
      </c>
      <c r="C315" s="54" t="s">
        <v>79</v>
      </c>
      <c r="D315" s="56">
        <v>9</v>
      </c>
      <c r="E315" s="389"/>
      <c r="F315" s="56">
        <f>D315*E315</f>
        <v>0</v>
      </c>
    </row>
    <row r="316" spans="1:9" s="46" customFormat="1" x14ac:dyDescent="0.25">
      <c r="A316" s="48"/>
      <c r="B316" s="68"/>
      <c r="C316" s="54"/>
      <c r="D316" s="56"/>
      <c r="E316" s="56"/>
      <c r="F316" s="56"/>
    </row>
    <row r="317" spans="1:9" s="84" customFormat="1" ht="25.5" x14ac:dyDescent="0.2">
      <c r="A317" s="48" t="s">
        <v>118</v>
      </c>
      <c r="B317" s="80" t="s">
        <v>119</v>
      </c>
      <c r="C317" s="81"/>
      <c r="D317" s="81"/>
      <c r="E317" s="82"/>
      <c r="F317" s="83"/>
      <c r="I317" s="85"/>
    </row>
    <row r="318" spans="1:9" s="84" customFormat="1" ht="12.75" x14ac:dyDescent="0.2">
      <c r="A318" s="86" t="s">
        <v>120</v>
      </c>
      <c r="B318" s="87" t="s">
        <v>121</v>
      </c>
      <c r="C318" s="81"/>
      <c r="D318" s="81"/>
      <c r="E318" s="82"/>
      <c r="F318" s="83"/>
      <c r="I318" s="85"/>
    </row>
    <row r="319" spans="1:9" s="84" customFormat="1" ht="12.75" x14ac:dyDescent="0.2">
      <c r="A319" s="86" t="s">
        <v>122</v>
      </c>
      <c r="B319" s="87" t="s">
        <v>123</v>
      </c>
      <c r="C319" s="81"/>
      <c r="D319" s="81"/>
      <c r="E319" s="82"/>
      <c r="F319" s="83"/>
      <c r="I319" s="85"/>
    </row>
    <row r="320" spans="1:9" s="84" customFormat="1" ht="12.75" x14ac:dyDescent="0.2">
      <c r="A320" s="86" t="s">
        <v>124</v>
      </c>
      <c r="B320" s="87" t="s">
        <v>125</v>
      </c>
      <c r="C320" s="81"/>
      <c r="D320" s="81"/>
      <c r="E320" s="82"/>
      <c r="F320" s="83"/>
      <c r="I320" s="85"/>
    </row>
    <row r="321" spans="1:10" s="84" customFormat="1" ht="25.5" x14ac:dyDescent="0.2">
      <c r="A321" s="86" t="s">
        <v>126</v>
      </c>
      <c r="B321" s="65" t="s">
        <v>127</v>
      </c>
      <c r="C321" s="81"/>
      <c r="D321" s="81"/>
      <c r="E321" s="82"/>
      <c r="F321" s="83"/>
      <c r="I321" s="85"/>
    </row>
    <row r="322" spans="1:10" s="84" customFormat="1" ht="51" x14ac:dyDescent="0.2">
      <c r="A322" s="86" t="s">
        <v>128</v>
      </c>
      <c r="B322" s="88" t="s">
        <v>129</v>
      </c>
      <c r="C322" s="81"/>
      <c r="D322" s="81"/>
      <c r="E322" s="82"/>
      <c r="F322" s="83"/>
      <c r="I322" s="85"/>
    </row>
    <row r="323" spans="1:10" s="84" customFormat="1" ht="12.75" x14ac:dyDescent="0.2">
      <c r="A323" s="86"/>
      <c r="B323" s="87" t="s">
        <v>130</v>
      </c>
      <c r="C323" s="81"/>
      <c r="D323" s="81"/>
      <c r="E323" s="82"/>
      <c r="F323" s="83"/>
      <c r="I323" s="85"/>
    </row>
    <row r="324" spans="1:10" s="84" customFormat="1" ht="12.75" x14ac:dyDescent="0.2">
      <c r="A324" s="86"/>
      <c r="B324" s="65" t="s">
        <v>131</v>
      </c>
      <c r="G324" s="89"/>
      <c r="H324" s="90"/>
      <c r="I324" s="89"/>
      <c r="J324" s="89"/>
    </row>
    <row r="325" spans="1:10" s="84" customFormat="1" x14ac:dyDescent="0.25">
      <c r="A325" s="86"/>
      <c r="B325" s="91" t="s">
        <v>132</v>
      </c>
      <c r="C325" s="86"/>
      <c r="D325" s="55"/>
      <c r="E325" s="56"/>
      <c r="F325" s="56"/>
      <c r="G325" s="89"/>
      <c r="H325" s="90"/>
      <c r="I325" s="89"/>
      <c r="J325" s="89"/>
    </row>
    <row r="326" spans="1:10" s="96" customFormat="1" x14ac:dyDescent="0.25">
      <c r="A326" s="92"/>
      <c r="B326" s="93" t="s">
        <v>133</v>
      </c>
      <c r="C326" s="92" t="s">
        <v>70</v>
      </c>
      <c r="D326" s="55">
        <v>1</v>
      </c>
      <c r="E326" s="389"/>
      <c r="F326" s="56">
        <f>D326*E326</f>
        <v>0</v>
      </c>
      <c r="G326" s="94"/>
      <c r="H326" s="95"/>
      <c r="I326" s="94"/>
      <c r="J326" s="94"/>
    </row>
    <row r="327" spans="1:10" s="84" customFormat="1" x14ac:dyDescent="0.25">
      <c r="A327" s="86"/>
      <c r="B327" s="91" t="s">
        <v>134</v>
      </c>
      <c r="C327" s="86"/>
      <c r="D327" s="55"/>
      <c r="E327" s="56"/>
      <c r="F327" s="56"/>
      <c r="G327" s="89"/>
      <c r="H327" s="90"/>
      <c r="I327" s="89"/>
      <c r="J327" s="89"/>
    </row>
    <row r="328" spans="1:10" s="84" customFormat="1" x14ac:dyDescent="0.25">
      <c r="A328" s="86"/>
      <c r="B328" s="80" t="s">
        <v>485</v>
      </c>
      <c r="C328" s="86" t="s">
        <v>70</v>
      </c>
      <c r="D328" s="55">
        <v>2</v>
      </c>
      <c r="E328" s="389"/>
      <c r="F328" s="56">
        <f>D328*E328</f>
        <v>0</v>
      </c>
      <c r="G328" s="89"/>
      <c r="H328" s="90"/>
      <c r="I328" s="89"/>
      <c r="J328" s="89"/>
    </row>
    <row r="329" spans="1:10" s="84" customFormat="1" x14ac:dyDescent="0.25">
      <c r="A329" s="86"/>
      <c r="B329" s="65"/>
      <c r="C329" s="86"/>
      <c r="D329" s="55"/>
      <c r="E329" s="56"/>
      <c r="F329" s="56"/>
      <c r="G329" s="89"/>
      <c r="H329" s="90"/>
      <c r="I329" s="89"/>
      <c r="J329" s="89"/>
    </row>
    <row r="330" spans="1:10" s="84" customFormat="1" ht="12.75" x14ac:dyDescent="0.2">
      <c r="A330" s="48" t="s">
        <v>136</v>
      </c>
      <c r="B330" s="80" t="s">
        <v>137</v>
      </c>
      <c r="C330" s="81"/>
      <c r="D330" s="81"/>
      <c r="E330" s="82"/>
      <c r="F330" s="83"/>
      <c r="I330" s="85"/>
    </row>
    <row r="331" spans="1:10" s="84" customFormat="1" ht="12.75" x14ac:dyDescent="0.2">
      <c r="A331" s="86" t="s">
        <v>120</v>
      </c>
      <c r="B331" s="87" t="s">
        <v>138</v>
      </c>
      <c r="C331" s="81"/>
      <c r="D331" s="81"/>
      <c r="E331" s="82"/>
      <c r="F331" s="83"/>
      <c r="I331" s="85"/>
    </row>
    <row r="332" spans="1:10" s="84" customFormat="1" ht="12.75" x14ac:dyDescent="0.2">
      <c r="A332" s="86" t="s">
        <v>122</v>
      </c>
      <c r="B332" s="87" t="s">
        <v>139</v>
      </c>
      <c r="C332" s="81"/>
      <c r="D332" s="81"/>
      <c r="E332" s="82"/>
      <c r="F332" s="83"/>
      <c r="I332" s="85"/>
    </row>
    <row r="333" spans="1:10" s="84" customFormat="1" ht="12.75" x14ac:dyDescent="0.2">
      <c r="A333" s="86" t="s">
        <v>124</v>
      </c>
      <c r="B333" s="87" t="s">
        <v>125</v>
      </c>
      <c r="C333" s="81"/>
      <c r="D333" s="81"/>
      <c r="E333" s="82"/>
      <c r="F333" s="83"/>
      <c r="I333" s="85"/>
    </row>
    <row r="334" spans="1:10" s="84" customFormat="1" ht="12.75" x14ac:dyDescent="0.2">
      <c r="A334" s="86" t="s">
        <v>126</v>
      </c>
      <c r="B334" s="87" t="s">
        <v>140</v>
      </c>
      <c r="C334" s="81"/>
      <c r="D334" s="81"/>
      <c r="E334" s="82"/>
      <c r="F334" s="83"/>
      <c r="I334" s="85"/>
    </row>
    <row r="335" spans="1:10" s="84" customFormat="1" ht="25.5" x14ac:dyDescent="0.2">
      <c r="A335" s="86" t="s">
        <v>128</v>
      </c>
      <c r="B335" s="65" t="s">
        <v>127</v>
      </c>
      <c r="C335" s="81"/>
      <c r="D335" s="81"/>
      <c r="E335" s="82"/>
      <c r="F335" s="83"/>
      <c r="I335" s="85"/>
    </row>
    <row r="336" spans="1:10" s="84" customFormat="1" ht="51" x14ac:dyDescent="0.2">
      <c r="A336" s="86" t="s">
        <v>141</v>
      </c>
      <c r="B336" s="65" t="s">
        <v>129</v>
      </c>
      <c r="C336" s="81"/>
      <c r="D336" s="81"/>
      <c r="E336" s="82"/>
      <c r="F336" s="83"/>
      <c r="I336" s="85"/>
    </row>
    <row r="337" spans="1:10" s="84" customFormat="1" ht="12.75" x14ac:dyDescent="0.2">
      <c r="A337" s="86"/>
      <c r="B337" s="87" t="s">
        <v>130</v>
      </c>
      <c r="C337" s="81"/>
      <c r="D337" s="81"/>
      <c r="E337" s="82"/>
      <c r="F337" s="83"/>
      <c r="I337" s="85"/>
    </row>
    <row r="338" spans="1:10" s="84" customFormat="1" ht="12.75" x14ac:dyDescent="0.2">
      <c r="A338" s="86"/>
      <c r="B338" s="65" t="s">
        <v>131</v>
      </c>
      <c r="G338" s="89"/>
      <c r="H338" s="90"/>
      <c r="I338" s="89"/>
      <c r="J338" s="89"/>
    </row>
    <row r="339" spans="1:10" s="84" customFormat="1" x14ac:dyDescent="0.25">
      <c r="A339" s="86"/>
      <c r="B339" s="91" t="s">
        <v>144</v>
      </c>
      <c r="C339" s="86"/>
      <c r="D339" s="55"/>
      <c r="E339" s="56"/>
      <c r="F339" s="56"/>
      <c r="G339" s="89"/>
      <c r="H339" s="90"/>
      <c r="I339" s="89"/>
      <c r="J339" s="89"/>
    </row>
    <row r="340" spans="1:10" s="84" customFormat="1" x14ac:dyDescent="0.25">
      <c r="A340" s="86"/>
      <c r="B340" s="80" t="s">
        <v>145</v>
      </c>
      <c r="C340" s="86" t="s">
        <v>70</v>
      </c>
      <c r="D340" s="55">
        <v>1</v>
      </c>
      <c r="E340" s="389"/>
      <c r="F340" s="56">
        <f>D340*E340</f>
        <v>0</v>
      </c>
      <c r="G340" s="89"/>
      <c r="H340" s="90"/>
      <c r="I340" s="89"/>
      <c r="J340" s="89"/>
    </row>
    <row r="341" spans="1:10" s="84" customFormat="1" x14ac:dyDescent="0.25">
      <c r="A341" s="86"/>
      <c r="B341" s="65"/>
      <c r="C341" s="86"/>
      <c r="D341" s="55"/>
      <c r="E341" s="56"/>
      <c r="F341" s="56"/>
      <c r="G341" s="89"/>
      <c r="H341" s="90"/>
      <c r="I341" s="89"/>
      <c r="J341" s="89"/>
    </row>
    <row r="342" spans="1:10" s="46" customFormat="1" ht="25.5" x14ac:dyDescent="0.25">
      <c r="A342" s="48" t="s">
        <v>146</v>
      </c>
      <c r="B342" s="79" t="s">
        <v>154</v>
      </c>
      <c r="C342" s="44"/>
      <c r="D342" s="56"/>
      <c r="E342" s="56"/>
      <c r="F342" s="56"/>
    </row>
    <row r="343" spans="1:10" s="46" customFormat="1" x14ac:dyDescent="0.25">
      <c r="A343" s="48"/>
      <c r="B343" s="68" t="s">
        <v>155</v>
      </c>
      <c r="C343" s="54" t="s">
        <v>70</v>
      </c>
      <c r="D343" s="55">
        <v>1</v>
      </c>
      <c r="E343" s="389"/>
      <c r="F343" s="56">
        <f>D343*E343</f>
        <v>0</v>
      </c>
    </row>
    <row r="344" spans="1:10" s="46" customFormat="1" x14ac:dyDescent="0.25">
      <c r="A344" s="48"/>
      <c r="B344" s="99"/>
      <c r="C344" s="44"/>
      <c r="D344" s="56"/>
      <c r="E344" s="56"/>
      <c r="F344" s="56"/>
    </row>
    <row r="345" spans="1:10" s="74" customFormat="1" ht="51" x14ac:dyDescent="0.2">
      <c r="A345" s="48" t="s">
        <v>153</v>
      </c>
      <c r="B345" s="100" t="s">
        <v>157</v>
      </c>
      <c r="C345" s="72"/>
      <c r="D345" s="73"/>
      <c r="E345" s="73"/>
      <c r="F345" s="73"/>
    </row>
    <row r="346" spans="1:10" s="46" customFormat="1" x14ac:dyDescent="0.25">
      <c r="A346" s="48"/>
      <c r="B346" s="33" t="s">
        <v>69</v>
      </c>
      <c r="C346" s="54" t="s">
        <v>70</v>
      </c>
      <c r="D346" s="55">
        <v>1</v>
      </c>
      <c r="E346" s="389"/>
      <c r="F346" s="56">
        <f>D346*E346</f>
        <v>0</v>
      </c>
    </row>
    <row r="347" spans="1:10" s="74" customFormat="1" ht="12.75" x14ac:dyDescent="0.2">
      <c r="A347" s="75"/>
      <c r="B347" s="101"/>
      <c r="C347" s="72"/>
      <c r="D347" s="73"/>
      <c r="E347" s="73"/>
      <c r="F347" s="73"/>
    </row>
    <row r="348" spans="1:10" s="46" customFormat="1" ht="25.5" x14ac:dyDescent="0.25">
      <c r="A348" s="48" t="s">
        <v>156</v>
      </c>
      <c r="B348" s="102" t="s">
        <v>159</v>
      </c>
      <c r="C348" s="44"/>
      <c r="D348" s="56"/>
      <c r="E348" s="56"/>
      <c r="F348" s="56"/>
    </row>
    <row r="349" spans="1:10" s="46" customFormat="1" x14ac:dyDescent="0.25">
      <c r="A349" s="48"/>
      <c r="B349" s="103" t="s">
        <v>160</v>
      </c>
      <c r="C349" s="54" t="s">
        <v>161</v>
      </c>
      <c r="D349" s="56">
        <v>1</v>
      </c>
      <c r="E349" s="389"/>
      <c r="F349" s="56">
        <f>D349*E349</f>
        <v>0</v>
      </c>
    </row>
    <row r="350" spans="1:10" s="46" customFormat="1" x14ac:dyDescent="0.25">
      <c r="A350" s="48"/>
      <c r="B350" s="103"/>
      <c r="C350" s="54"/>
      <c r="D350" s="56"/>
      <c r="E350" s="56"/>
      <c r="F350" s="56"/>
    </row>
    <row r="351" spans="1:10" s="107" customFormat="1" ht="38.25" x14ac:dyDescent="0.2">
      <c r="A351" s="48" t="s">
        <v>158</v>
      </c>
      <c r="B351" s="87" t="s">
        <v>163</v>
      </c>
      <c r="C351" s="104"/>
      <c r="D351" s="104"/>
      <c r="E351" s="105"/>
      <c r="F351" s="106"/>
      <c r="G351" s="104"/>
      <c r="H351" s="104"/>
      <c r="I351" s="105"/>
      <c r="J351" s="106"/>
    </row>
    <row r="352" spans="1:10" s="46" customFormat="1" x14ac:dyDescent="0.25">
      <c r="A352" s="62"/>
      <c r="B352" s="68"/>
      <c r="C352" s="108"/>
      <c r="D352" s="56"/>
      <c r="E352" s="56"/>
      <c r="F352" s="56"/>
    </row>
    <row r="353" spans="1:10" s="46" customFormat="1" x14ac:dyDescent="0.25">
      <c r="A353" s="62"/>
      <c r="B353" s="109"/>
      <c r="C353" s="108"/>
      <c r="D353" s="56"/>
      <c r="E353" s="56"/>
      <c r="F353" s="56"/>
    </row>
    <row r="354" spans="1:10" s="46" customFormat="1" x14ac:dyDescent="0.25">
      <c r="A354" s="62"/>
      <c r="B354" s="87" t="s">
        <v>164</v>
      </c>
      <c r="C354" s="108"/>
      <c r="D354" s="56"/>
      <c r="E354" s="56"/>
      <c r="F354" s="56"/>
    </row>
    <row r="355" spans="1:10" s="46" customFormat="1" x14ac:dyDescent="0.25">
      <c r="A355" s="62"/>
      <c r="B355" s="110" t="s">
        <v>165</v>
      </c>
      <c r="C355" s="108"/>
      <c r="D355" s="56"/>
      <c r="E355" s="56"/>
      <c r="F355" s="56"/>
    </row>
    <row r="356" spans="1:10" s="46" customFormat="1" x14ac:dyDescent="0.25">
      <c r="A356" s="62"/>
      <c r="B356" s="110" t="s">
        <v>166</v>
      </c>
      <c r="C356" s="108"/>
      <c r="D356" s="56"/>
      <c r="E356" s="56"/>
      <c r="F356" s="56"/>
    </row>
    <row r="357" spans="1:10" s="46" customFormat="1" x14ac:dyDescent="0.25">
      <c r="A357" s="62"/>
      <c r="B357" s="110" t="s">
        <v>167</v>
      </c>
      <c r="C357" s="108"/>
      <c r="D357" s="56"/>
      <c r="E357" s="56"/>
      <c r="F357" s="56"/>
    </row>
    <row r="358" spans="1:10" s="46" customFormat="1" x14ac:dyDescent="0.25">
      <c r="A358" s="62"/>
      <c r="B358" s="110" t="s">
        <v>168</v>
      </c>
      <c r="C358" s="108"/>
      <c r="D358" s="56"/>
      <c r="E358" s="56"/>
      <c r="F358" s="56"/>
    </row>
    <row r="359" spans="1:10" s="46" customFormat="1" x14ac:dyDescent="0.25">
      <c r="A359" s="62"/>
      <c r="B359" s="110" t="s">
        <v>169</v>
      </c>
      <c r="C359" s="108"/>
      <c r="D359" s="56"/>
      <c r="E359" s="56"/>
      <c r="F359" s="56"/>
    </row>
    <row r="360" spans="1:10" s="107" customFormat="1" ht="51" x14ac:dyDescent="0.2">
      <c r="A360" s="111"/>
      <c r="B360" s="87" t="s">
        <v>170</v>
      </c>
      <c r="C360" s="104"/>
      <c r="D360" s="104"/>
      <c r="E360" s="105"/>
      <c r="F360" s="106"/>
      <c r="G360" s="104"/>
      <c r="H360" s="104"/>
      <c r="I360" s="105"/>
      <c r="J360" s="106"/>
    </row>
    <row r="361" spans="1:10" s="107" customFormat="1" ht="25.5" x14ac:dyDescent="0.2">
      <c r="A361" s="111"/>
      <c r="B361" s="87" t="s">
        <v>171</v>
      </c>
      <c r="C361" s="104"/>
      <c r="D361" s="104"/>
      <c r="E361" s="105"/>
      <c r="F361" s="106"/>
      <c r="G361" s="104"/>
      <c r="H361" s="104"/>
      <c r="I361" s="105"/>
      <c r="J361" s="106"/>
    </row>
    <row r="362" spans="1:10" s="46" customFormat="1" x14ac:dyDescent="0.25">
      <c r="A362" s="48"/>
      <c r="B362" s="112" t="s">
        <v>172</v>
      </c>
      <c r="C362" s="50" t="s">
        <v>173</v>
      </c>
      <c r="D362" s="67">
        <v>7.1</v>
      </c>
      <c r="E362" s="390"/>
      <c r="F362" s="67">
        <f>D362*E362</f>
        <v>0</v>
      </c>
    </row>
    <row r="363" spans="1:10" s="46" customFormat="1" x14ac:dyDescent="0.25">
      <c r="A363" s="48"/>
      <c r="B363" s="103"/>
      <c r="C363" s="54"/>
      <c r="D363" s="56"/>
      <c r="E363" s="56"/>
      <c r="F363" s="56"/>
    </row>
    <row r="364" spans="1:10" s="107" customFormat="1" ht="38.25" x14ac:dyDescent="0.2">
      <c r="A364" s="48" t="s">
        <v>162</v>
      </c>
      <c r="B364" s="87" t="s">
        <v>175</v>
      </c>
      <c r="C364" s="104"/>
      <c r="D364" s="104"/>
      <c r="E364" s="105"/>
      <c r="F364" s="106"/>
      <c r="G364" s="104"/>
      <c r="H364" s="104"/>
      <c r="I364" s="105"/>
      <c r="J364" s="106"/>
    </row>
    <row r="365" spans="1:10" s="46" customFormat="1" x14ac:dyDescent="0.25">
      <c r="A365" s="62"/>
      <c r="B365" s="68"/>
      <c r="C365" s="108"/>
      <c r="D365" s="56"/>
      <c r="E365" s="56"/>
      <c r="F365" s="56"/>
    </row>
    <row r="366" spans="1:10" s="46" customFormat="1" x14ac:dyDescent="0.25">
      <c r="A366" s="62"/>
      <c r="B366" s="109"/>
      <c r="C366" s="108"/>
      <c r="D366" s="56"/>
      <c r="E366" s="56"/>
      <c r="F366" s="56"/>
    </row>
    <row r="367" spans="1:10" s="46" customFormat="1" x14ac:dyDescent="0.25">
      <c r="A367" s="62"/>
      <c r="B367" s="87" t="s">
        <v>164</v>
      </c>
      <c r="C367" s="108"/>
      <c r="D367" s="56"/>
      <c r="E367" s="56"/>
      <c r="F367" s="56"/>
    </row>
    <row r="368" spans="1:10" s="46" customFormat="1" x14ac:dyDescent="0.25">
      <c r="A368" s="62"/>
      <c r="B368" s="110" t="s">
        <v>165</v>
      </c>
      <c r="C368" s="108"/>
      <c r="D368" s="56"/>
      <c r="E368" s="56"/>
      <c r="F368" s="56"/>
    </row>
    <row r="369" spans="1:10" s="46" customFormat="1" x14ac:dyDescent="0.25">
      <c r="A369" s="62"/>
      <c r="B369" s="110" t="s">
        <v>166</v>
      </c>
      <c r="C369" s="108"/>
      <c r="D369" s="56"/>
      <c r="E369" s="56"/>
      <c r="F369" s="56"/>
    </row>
    <row r="370" spans="1:10" s="46" customFormat="1" x14ac:dyDescent="0.25">
      <c r="A370" s="62"/>
      <c r="B370" s="110" t="s">
        <v>167</v>
      </c>
      <c r="C370" s="108"/>
      <c r="D370" s="56"/>
      <c r="E370" s="56"/>
      <c r="F370" s="56"/>
    </row>
    <row r="371" spans="1:10" s="46" customFormat="1" x14ac:dyDescent="0.25">
      <c r="A371" s="62"/>
      <c r="B371" s="110" t="s">
        <v>176</v>
      </c>
      <c r="C371" s="108"/>
      <c r="D371" s="56"/>
      <c r="E371" s="56"/>
      <c r="F371" s="56"/>
    </row>
    <row r="372" spans="1:10" s="107" customFormat="1" ht="51" x14ac:dyDescent="0.2">
      <c r="A372" s="111"/>
      <c r="B372" s="87" t="s">
        <v>170</v>
      </c>
      <c r="C372" s="104"/>
      <c r="D372" s="104"/>
      <c r="E372" s="105"/>
      <c r="F372" s="106"/>
      <c r="G372" s="104"/>
      <c r="H372" s="104"/>
      <c r="I372" s="105"/>
      <c r="J372" s="106"/>
    </row>
    <row r="373" spans="1:10" s="107" customFormat="1" ht="25.5" x14ac:dyDescent="0.2">
      <c r="A373" s="111"/>
      <c r="B373" s="87" t="s">
        <v>177</v>
      </c>
      <c r="C373" s="104"/>
      <c r="D373" s="104"/>
      <c r="E373" s="105"/>
      <c r="F373" s="106"/>
      <c r="G373" s="104"/>
      <c r="H373" s="104"/>
      <c r="I373" s="105"/>
      <c r="J373" s="106"/>
    </row>
    <row r="374" spans="1:10" s="107" customFormat="1" ht="25.5" x14ac:dyDescent="0.2">
      <c r="A374" s="111"/>
      <c r="B374" s="87" t="s">
        <v>171</v>
      </c>
      <c r="C374" s="104"/>
      <c r="D374" s="104"/>
      <c r="E374" s="105"/>
      <c r="F374" s="106"/>
      <c r="G374" s="104"/>
      <c r="H374" s="104"/>
      <c r="I374" s="105"/>
      <c r="J374" s="106"/>
    </row>
    <row r="375" spans="1:10" s="46" customFormat="1" x14ac:dyDescent="0.25">
      <c r="A375" s="48"/>
      <c r="B375" s="112" t="s">
        <v>172</v>
      </c>
      <c r="C375" s="50" t="s">
        <v>173</v>
      </c>
      <c r="D375" s="67">
        <v>37</v>
      </c>
      <c r="E375" s="390"/>
      <c r="F375" s="67">
        <f>D375*E375</f>
        <v>0</v>
      </c>
    </row>
    <row r="376" spans="1:10" s="46" customFormat="1" x14ac:dyDescent="0.25">
      <c r="A376" s="48"/>
      <c r="B376" s="103"/>
      <c r="C376" s="54"/>
      <c r="D376" s="56"/>
      <c r="E376" s="56"/>
      <c r="F376" s="56"/>
    </row>
    <row r="377" spans="1:10" s="46" customFormat="1" ht="38.25" x14ac:dyDescent="0.25">
      <c r="A377" s="48" t="s">
        <v>174</v>
      </c>
      <c r="B377" s="113" t="s">
        <v>486</v>
      </c>
      <c r="C377" s="54"/>
      <c r="D377" s="56"/>
      <c r="E377" s="56"/>
      <c r="F377" s="56"/>
    </row>
    <row r="378" spans="1:10" s="46" customFormat="1" x14ac:dyDescent="0.25">
      <c r="A378" s="62"/>
      <c r="B378" s="68"/>
      <c r="C378" s="108"/>
      <c r="D378" s="56"/>
      <c r="E378" s="56"/>
      <c r="F378" s="56"/>
    </row>
    <row r="379" spans="1:10" s="46" customFormat="1" x14ac:dyDescent="0.25">
      <c r="A379" s="62"/>
      <c r="B379" s="109"/>
      <c r="C379" s="108"/>
      <c r="D379" s="56"/>
      <c r="E379" s="56"/>
      <c r="F379" s="56"/>
    </row>
    <row r="380" spans="1:10" s="46" customFormat="1" x14ac:dyDescent="0.25">
      <c r="A380" s="62"/>
      <c r="B380" s="87" t="s">
        <v>164</v>
      </c>
      <c r="C380" s="108"/>
      <c r="D380" s="56"/>
      <c r="E380" s="56"/>
      <c r="F380" s="56"/>
    </row>
    <row r="381" spans="1:10" s="46" customFormat="1" x14ac:dyDescent="0.25">
      <c r="A381" s="62"/>
      <c r="B381" s="110" t="s">
        <v>180</v>
      </c>
      <c r="C381" s="108"/>
      <c r="D381" s="56"/>
      <c r="E381" s="56"/>
      <c r="F381" s="56"/>
    </row>
    <row r="382" spans="1:10" s="46" customFormat="1" ht="38.25" x14ac:dyDescent="0.25">
      <c r="A382" s="62"/>
      <c r="B382" s="110" t="s">
        <v>181</v>
      </c>
      <c r="C382" s="108"/>
      <c r="D382" s="56"/>
      <c r="E382" s="56"/>
      <c r="F382" s="56"/>
    </row>
    <row r="383" spans="1:10" s="46" customFormat="1" x14ac:dyDescent="0.25">
      <c r="A383" s="62"/>
      <c r="B383" s="110" t="s">
        <v>182</v>
      </c>
      <c r="C383" s="108"/>
      <c r="D383" s="56"/>
      <c r="E383" s="56"/>
      <c r="F383" s="56"/>
    </row>
    <row r="384" spans="1:10" s="46" customFormat="1" ht="25.5" x14ac:dyDescent="0.25">
      <c r="A384" s="48"/>
      <c r="B384" s="102" t="s">
        <v>183</v>
      </c>
      <c r="C384" s="54"/>
      <c r="D384" s="56"/>
      <c r="E384" s="56"/>
      <c r="F384" s="56"/>
    </row>
    <row r="385" spans="1:6" s="46" customFormat="1" x14ac:dyDescent="0.25">
      <c r="A385" s="48"/>
      <c r="B385" s="33" t="s">
        <v>69</v>
      </c>
      <c r="C385" s="54" t="s">
        <v>70</v>
      </c>
      <c r="D385" s="55">
        <v>2</v>
      </c>
      <c r="E385" s="389"/>
      <c r="F385" s="56">
        <f>D385*E385</f>
        <v>0</v>
      </c>
    </row>
    <row r="386" spans="1:6" s="46" customFormat="1" x14ac:dyDescent="0.25">
      <c r="A386" s="48"/>
      <c r="B386" s="103"/>
      <c r="C386" s="54"/>
      <c r="D386" s="56"/>
      <c r="E386" s="56"/>
      <c r="F386" s="56"/>
    </row>
    <row r="387" spans="1:6" s="46" customFormat="1" ht="38.25" x14ac:dyDescent="0.25">
      <c r="A387" s="48" t="s">
        <v>178</v>
      </c>
      <c r="B387" s="113" t="s">
        <v>185</v>
      </c>
      <c r="C387" s="54"/>
      <c r="D387" s="56"/>
      <c r="E387" s="56"/>
      <c r="F387" s="56"/>
    </row>
    <row r="388" spans="1:6" s="46" customFormat="1" x14ac:dyDescent="0.25">
      <c r="A388" s="62"/>
      <c r="B388" s="68"/>
      <c r="C388" s="108"/>
      <c r="D388" s="56"/>
      <c r="E388" s="56"/>
      <c r="F388" s="56"/>
    </row>
    <row r="389" spans="1:6" s="46" customFormat="1" x14ac:dyDescent="0.25">
      <c r="A389" s="62"/>
      <c r="B389" s="109"/>
      <c r="C389" s="108"/>
      <c r="D389" s="56"/>
      <c r="E389" s="56"/>
      <c r="F389" s="56"/>
    </row>
    <row r="390" spans="1:6" s="46" customFormat="1" x14ac:dyDescent="0.25">
      <c r="A390" s="62"/>
      <c r="B390" s="87" t="s">
        <v>164</v>
      </c>
      <c r="C390" s="108"/>
      <c r="D390" s="56"/>
      <c r="E390" s="56"/>
      <c r="F390" s="56"/>
    </row>
    <row r="391" spans="1:6" s="46" customFormat="1" x14ac:dyDescent="0.25">
      <c r="A391" s="62"/>
      <c r="B391" s="110" t="s">
        <v>186</v>
      </c>
      <c r="C391" s="108"/>
      <c r="D391" s="56"/>
      <c r="E391" s="56"/>
      <c r="F391" s="56"/>
    </row>
    <row r="392" spans="1:6" s="46" customFormat="1" ht="38.25" x14ac:dyDescent="0.25">
      <c r="A392" s="62"/>
      <c r="B392" s="110" t="s">
        <v>181</v>
      </c>
      <c r="C392" s="108"/>
      <c r="D392" s="56"/>
      <c r="E392" s="56"/>
      <c r="F392" s="56"/>
    </row>
    <row r="393" spans="1:6" s="46" customFormat="1" ht="25.5" x14ac:dyDescent="0.25">
      <c r="A393" s="62"/>
      <c r="B393" s="110" t="s">
        <v>187</v>
      </c>
      <c r="C393" s="108"/>
      <c r="D393" s="56"/>
      <c r="E393" s="56"/>
      <c r="F393" s="56"/>
    </row>
    <row r="394" spans="1:6" s="46" customFormat="1" ht="25.5" x14ac:dyDescent="0.25">
      <c r="A394" s="48"/>
      <c r="B394" s="102" t="s">
        <v>183</v>
      </c>
      <c r="C394" s="54"/>
      <c r="D394" s="56"/>
      <c r="E394" s="56"/>
      <c r="F394" s="56"/>
    </row>
    <row r="395" spans="1:6" s="46" customFormat="1" x14ac:dyDescent="0.25">
      <c r="A395" s="48"/>
      <c r="B395" s="33" t="s">
        <v>69</v>
      </c>
      <c r="C395" s="54" t="s">
        <v>70</v>
      </c>
      <c r="D395" s="55">
        <v>2</v>
      </c>
      <c r="E395" s="389"/>
      <c r="F395" s="56">
        <f>D395*E395</f>
        <v>0</v>
      </c>
    </row>
    <row r="396" spans="1:6" s="46" customFormat="1" x14ac:dyDescent="0.25">
      <c r="A396" s="48"/>
      <c r="B396" s="103"/>
      <c r="C396" s="54"/>
      <c r="D396" s="56"/>
      <c r="E396" s="56"/>
      <c r="F396" s="56"/>
    </row>
    <row r="397" spans="1:6" s="46" customFormat="1" ht="38.25" x14ac:dyDescent="0.25">
      <c r="A397" s="48" t="s">
        <v>184</v>
      </c>
      <c r="B397" s="113" t="s">
        <v>189</v>
      </c>
      <c r="C397" s="54"/>
      <c r="D397" s="56"/>
      <c r="E397" s="56"/>
      <c r="F397" s="56"/>
    </row>
    <row r="398" spans="1:6" s="46" customFormat="1" x14ac:dyDescent="0.25">
      <c r="A398" s="48"/>
      <c r="B398" s="113" t="s">
        <v>487</v>
      </c>
      <c r="C398" s="54"/>
      <c r="D398" s="56"/>
      <c r="E398" s="56"/>
      <c r="F398" s="56"/>
    </row>
    <row r="399" spans="1:6" s="46" customFormat="1" x14ac:dyDescent="0.25">
      <c r="A399" s="48"/>
      <c r="B399" s="113" t="s">
        <v>191</v>
      </c>
      <c r="C399" s="54"/>
      <c r="D399" s="56"/>
      <c r="E399" s="56"/>
      <c r="F399" s="56"/>
    </row>
    <row r="400" spans="1:6" s="46" customFormat="1" ht="25.5" x14ac:dyDescent="0.25">
      <c r="A400" s="48"/>
      <c r="B400" s="113" t="s">
        <v>192</v>
      </c>
      <c r="C400" s="44"/>
      <c r="D400" s="56"/>
      <c r="E400" s="56"/>
      <c r="F400" s="56"/>
    </row>
    <row r="401" spans="1:6" s="46" customFormat="1" x14ac:dyDescent="0.25">
      <c r="A401" s="48"/>
      <c r="B401" s="33" t="s">
        <v>69</v>
      </c>
      <c r="C401" s="54" t="s">
        <v>70</v>
      </c>
      <c r="D401" s="55">
        <v>1</v>
      </c>
      <c r="E401" s="389"/>
      <c r="F401" s="56">
        <f>D401*E401</f>
        <v>0</v>
      </c>
    </row>
    <row r="402" spans="1:6" s="74" customFormat="1" ht="12.75" x14ac:dyDescent="0.2">
      <c r="A402" s="75"/>
      <c r="B402" s="114"/>
      <c r="C402" s="115"/>
      <c r="D402" s="116"/>
      <c r="E402" s="117"/>
      <c r="F402" s="118"/>
    </row>
    <row r="403" spans="1:6" s="74" customFormat="1" ht="63.75" x14ac:dyDescent="0.2">
      <c r="A403" s="48" t="s">
        <v>188</v>
      </c>
      <c r="B403" s="119" t="s">
        <v>488</v>
      </c>
      <c r="C403" s="72"/>
      <c r="D403" s="73"/>
      <c r="E403" s="73"/>
      <c r="F403" s="73"/>
    </row>
    <row r="404" spans="1:6" s="46" customFormat="1" x14ac:dyDescent="0.25">
      <c r="A404" s="62"/>
      <c r="B404" s="68"/>
      <c r="C404" s="108"/>
      <c r="D404" s="56"/>
      <c r="E404" s="56"/>
      <c r="F404" s="56"/>
    </row>
    <row r="405" spans="1:6" s="46" customFormat="1" x14ac:dyDescent="0.25">
      <c r="A405" s="62"/>
      <c r="B405" s="109"/>
      <c r="C405" s="108"/>
      <c r="D405" s="56"/>
      <c r="E405" s="56"/>
      <c r="F405" s="56"/>
    </row>
    <row r="406" spans="1:6" s="46" customFormat="1" x14ac:dyDescent="0.25">
      <c r="A406" s="62"/>
      <c r="B406" s="87" t="s">
        <v>164</v>
      </c>
      <c r="C406" s="108"/>
      <c r="D406" s="56"/>
      <c r="E406" s="56"/>
      <c r="F406" s="56"/>
    </row>
    <row r="407" spans="1:6" s="46" customFormat="1" x14ac:dyDescent="0.25">
      <c r="A407" s="62"/>
      <c r="B407" s="110" t="s">
        <v>195</v>
      </c>
      <c r="C407" s="108"/>
      <c r="D407" s="56"/>
      <c r="E407" s="56"/>
      <c r="F407" s="56"/>
    </row>
    <row r="408" spans="1:6" s="46" customFormat="1" x14ac:dyDescent="0.25">
      <c r="A408" s="62"/>
      <c r="B408" s="110" t="s">
        <v>196</v>
      </c>
      <c r="C408" s="108"/>
      <c r="D408" s="56"/>
      <c r="E408" s="56"/>
      <c r="F408" s="56"/>
    </row>
    <row r="409" spans="1:6" s="46" customFormat="1" ht="25.5" x14ac:dyDescent="0.25">
      <c r="A409" s="48"/>
      <c r="B409" s="102" t="s">
        <v>183</v>
      </c>
      <c r="C409" s="54"/>
      <c r="D409" s="56"/>
      <c r="E409" s="56"/>
      <c r="F409" s="56"/>
    </row>
    <row r="410" spans="1:6" s="46" customFormat="1" x14ac:dyDescent="0.25">
      <c r="A410" s="48"/>
      <c r="B410" s="33" t="s">
        <v>69</v>
      </c>
      <c r="C410" s="54" t="s">
        <v>70</v>
      </c>
      <c r="D410" s="55">
        <v>2</v>
      </c>
      <c r="E410" s="389"/>
      <c r="F410" s="56">
        <f>D410*E410</f>
        <v>0</v>
      </c>
    </row>
    <row r="411" spans="1:6" s="74" customFormat="1" ht="12.75" x14ac:dyDescent="0.2">
      <c r="A411" s="75"/>
      <c r="B411" s="120"/>
      <c r="C411" s="72"/>
      <c r="D411" s="73"/>
      <c r="E411" s="73"/>
      <c r="F411" s="73"/>
    </row>
    <row r="412" spans="1:6" s="74" customFormat="1" ht="38.25" x14ac:dyDescent="0.2">
      <c r="A412" s="48" t="s">
        <v>193</v>
      </c>
      <c r="B412" s="121" t="s">
        <v>198</v>
      </c>
      <c r="C412" s="72"/>
      <c r="D412" s="73"/>
      <c r="E412" s="73"/>
      <c r="F412" s="73"/>
    </row>
    <row r="413" spans="1:6" s="74" customFormat="1" ht="12.75" x14ac:dyDescent="0.2">
      <c r="A413" s="75"/>
      <c r="B413" s="121" t="s">
        <v>489</v>
      </c>
      <c r="C413" s="72"/>
      <c r="D413" s="73"/>
      <c r="E413" s="73"/>
      <c r="F413" s="73"/>
    </row>
    <row r="414" spans="1:6" s="46" customFormat="1" x14ac:dyDescent="0.25">
      <c r="A414" s="48"/>
      <c r="B414" s="33" t="s">
        <v>69</v>
      </c>
      <c r="C414" s="54" t="s">
        <v>70</v>
      </c>
      <c r="D414" s="55">
        <v>1</v>
      </c>
      <c r="E414" s="389"/>
      <c r="F414" s="56">
        <f>D414*E414</f>
        <v>0</v>
      </c>
    </row>
    <row r="415" spans="1:6" s="46" customFormat="1" x14ac:dyDescent="0.25">
      <c r="A415" s="48"/>
      <c r="B415" s="33"/>
      <c r="C415" s="54"/>
      <c r="D415" s="55"/>
      <c r="E415" s="56"/>
      <c r="F415" s="56"/>
    </row>
    <row r="416" spans="1:6" s="74" customFormat="1" ht="25.5" x14ac:dyDescent="0.2">
      <c r="A416" s="48" t="s">
        <v>197</v>
      </c>
      <c r="B416" s="121" t="s">
        <v>201</v>
      </c>
      <c r="C416" s="72"/>
      <c r="D416" s="73"/>
      <c r="E416" s="73"/>
      <c r="F416" s="73"/>
    </row>
    <row r="417" spans="1:6" s="46" customFormat="1" x14ac:dyDescent="0.25">
      <c r="A417" s="48"/>
      <c r="B417" s="33" t="s">
        <v>69</v>
      </c>
      <c r="C417" s="54" t="s">
        <v>70</v>
      </c>
      <c r="D417" s="55">
        <v>2</v>
      </c>
      <c r="E417" s="389"/>
      <c r="F417" s="56">
        <f>D417*E417</f>
        <v>0</v>
      </c>
    </row>
    <row r="418" spans="1:6" s="46" customFormat="1" x14ac:dyDescent="0.25">
      <c r="A418" s="48"/>
      <c r="B418" s="33"/>
      <c r="C418" s="54"/>
      <c r="D418" s="55"/>
      <c r="E418" s="391"/>
      <c r="F418" s="56"/>
    </row>
    <row r="419" spans="1:6" s="74" customFormat="1" ht="25.5" x14ac:dyDescent="0.2">
      <c r="A419" s="48" t="s">
        <v>200</v>
      </c>
      <c r="B419" s="121" t="s">
        <v>203</v>
      </c>
      <c r="C419" s="72"/>
      <c r="D419" s="73"/>
      <c r="E419" s="73"/>
      <c r="F419" s="73"/>
    </row>
    <row r="420" spans="1:6" s="46" customFormat="1" x14ac:dyDescent="0.25">
      <c r="A420" s="48"/>
      <c r="B420" s="33" t="s">
        <v>69</v>
      </c>
      <c r="C420" s="54" t="s">
        <v>70</v>
      </c>
      <c r="D420" s="55">
        <v>2</v>
      </c>
      <c r="E420" s="389"/>
      <c r="F420" s="56">
        <f>D420*E420</f>
        <v>0</v>
      </c>
    </row>
    <row r="421" spans="1:6" s="46" customFormat="1" x14ac:dyDescent="0.25">
      <c r="A421" s="48"/>
      <c r="B421" s="33"/>
      <c r="C421" s="54"/>
      <c r="D421" s="55"/>
      <c r="E421" s="391"/>
      <c r="F421" s="56"/>
    </row>
    <row r="422" spans="1:6" s="74" customFormat="1" ht="25.5" x14ac:dyDescent="0.2">
      <c r="A422" s="48" t="s">
        <v>202</v>
      </c>
      <c r="B422" s="121" t="s">
        <v>205</v>
      </c>
      <c r="C422" s="72"/>
      <c r="D422" s="73"/>
      <c r="E422" s="73"/>
      <c r="F422" s="73"/>
    </row>
    <row r="423" spans="1:6" s="46" customFormat="1" x14ac:dyDescent="0.25">
      <c r="A423" s="48"/>
      <c r="B423" s="33" t="s">
        <v>69</v>
      </c>
      <c r="C423" s="54" t="s">
        <v>70</v>
      </c>
      <c r="D423" s="55">
        <v>1</v>
      </c>
      <c r="E423" s="389"/>
      <c r="F423" s="56">
        <f>D423*E423</f>
        <v>0</v>
      </c>
    </row>
    <row r="424" spans="1:6" s="46" customFormat="1" x14ac:dyDescent="0.25">
      <c r="A424" s="48"/>
      <c r="B424" s="33"/>
      <c r="C424" s="54"/>
      <c r="D424" s="55"/>
      <c r="E424" s="56"/>
      <c r="F424" s="56"/>
    </row>
    <row r="425" spans="1:6" s="74" customFormat="1" ht="38.25" x14ac:dyDescent="0.2">
      <c r="A425" s="48" t="s">
        <v>204</v>
      </c>
      <c r="B425" s="121" t="s">
        <v>207</v>
      </c>
      <c r="C425" s="72"/>
      <c r="D425" s="73"/>
      <c r="E425" s="73"/>
      <c r="F425" s="73"/>
    </row>
    <row r="426" spans="1:6" s="46" customFormat="1" x14ac:dyDescent="0.25">
      <c r="A426" s="48"/>
      <c r="B426" s="33" t="s">
        <v>69</v>
      </c>
      <c r="C426" s="54" t="s">
        <v>70</v>
      </c>
      <c r="D426" s="55">
        <v>2</v>
      </c>
      <c r="E426" s="389"/>
      <c r="F426" s="56">
        <f>D426*E426</f>
        <v>0</v>
      </c>
    </row>
    <row r="427" spans="1:6" s="46" customFormat="1" x14ac:dyDescent="0.25">
      <c r="A427" s="48"/>
      <c r="B427" s="33"/>
      <c r="C427" s="54"/>
      <c r="D427" s="55"/>
      <c r="E427" s="56"/>
      <c r="F427" s="56"/>
    </row>
    <row r="428" spans="1:6" s="74" customFormat="1" ht="38.25" x14ac:dyDescent="0.2">
      <c r="A428" s="48" t="s">
        <v>206</v>
      </c>
      <c r="B428" s="121" t="s">
        <v>209</v>
      </c>
      <c r="C428" s="72"/>
      <c r="D428" s="73"/>
      <c r="E428" s="73"/>
      <c r="F428" s="73"/>
    </row>
    <row r="429" spans="1:6" s="46" customFormat="1" x14ac:dyDescent="0.25">
      <c r="A429" s="48"/>
      <c r="B429" s="33" t="s">
        <v>69</v>
      </c>
      <c r="C429" s="54" t="s">
        <v>70</v>
      </c>
      <c r="D429" s="55">
        <v>2</v>
      </c>
      <c r="E429" s="389"/>
      <c r="F429" s="56">
        <f>D429*E429</f>
        <v>0</v>
      </c>
    </row>
    <row r="430" spans="1:6" s="46" customFormat="1" x14ac:dyDescent="0.25">
      <c r="A430" s="48"/>
      <c r="B430" s="33"/>
      <c r="C430" s="54"/>
      <c r="D430" s="55"/>
      <c r="E430" s="56"/>
      <c r="F430" s="56"/>
    </row>
    <row r="431" spans="1:6" s="128" customFormat="1" ht="15.75" x14ac:dyDescent="0.2">
      <c r="A431" s="122" t="s">
        <v>2</v>
      </c>
      <c r="B431" s="123" t="s">
        <v>482</v>
      </c>
      <c r="C431" s="124"/>
      <c r="D431" s="125" t="s">
        <v>210</v>
      </c>
      <c r="E431" s="126"/>
      <c r="F431" s="127">
        <f>SUM(F259:F429)</f>
        <v>0</v>
      </c>
    </row>
    <row r="433" spans="1:6" s="46" customFormat="1" x14ac:dyDescent="0.25">
      <c r="A433" s="42" t="s">
        <v>5</v>
      </c>
      <c r="B433" s="43" t="s">
        <v>490</v>
      </c>
      <c r="C433" s="44"/>
      <c r="D433" s="45"/>
      <c r="E433" s="45"/>
      <c r="F433" s="45"/>
    </row>
    <row r="434" spans="1:6" s="46" customFormat="1" x14ac:dyDescent="0.25">
      <c r="A434" s="47"/>
      <c r="B434" s="43"/>
      <c r="C434" s="44"/>
      <c r="D434" s="45"/>
      <c r="E434" s="45"/>
      <c r="F434" s="45"/>
    </row>
    <row r="435" spans="1:6" s="46" customFormat="1" ht="25.5" x14ac:dyDescent="0.25">
      <c r="A435" s="48" t="s">
        <v>362</v>
      </c>
      <c r="B435" s="33" t="s">
        <v>491</v>
      </c>
      <c r="C435" s="44"/>
      <c r="D435" s="49"/>
      <c r="E435" s="49"/>
      <c r="F435" s="49"/>
    </row>
    <row r="436" spans="1:6" s="46" customFormat="1" x14ac:dyDescent="0.25">
      <c r="A436" s="48"/>
      <c r="B436" s="33" t="s">
        <v>78</v>
      </c>
      <c r="C436" s="54" t="s">
        <v>79</v>
      </c>
      <c r="D436" s="56">
        <v>3</v>
      </c>
      <c r="E436" s="389"/>
      <c r="F436" s="56">
        <f>D436*E436</f>
        <v>0</v>
      </c>
    </row>
    <row r="437" spans="1:6" s="46" customFormat="1" x14ac:dyDescent="0.25">
      <c r="A437" s="48"/>
      <c r="B437" s="57"/>
      <c r="C437" s="44"/>
      <c r="D437" s="49"/>
      <c r="E437" s="49"/>
      <c r="F437" s="49"/>
    </row>
    <row r="438" spans="1:6" s="46" customFormat="1" ht="25.5" x14ac:dyDescent="0.25">
      <c r="A438" s="48" t="s">
        <v>364</v>
      </c>
      <c r="B438" s="33" t="s">
        <v>77</v>
      </c>
      <c r="C438" s="44"/>
      <c r="D438" s="49"/>
      <c r="E438" s="49"/>
      <c r="F438" s="49"/>
    </row>
    <row r="439" spans="1:6" s="46" customFormat="1" ht="25.5" x14ac:dyDescent="0.25">
      <c r="A439" s="48"/>
      <c r="B439" s="33" t="s">
        <v>73</v>
      </c>
      <c r="C439" s="50"/>
      <c r="D439" s="51"/>
      <c r="E439" s="52"/>
      <c r="F439" s="53"/>
    </row>
    <row r="440" spans="1:6" s="46" customFormat="1" x14ac:dyDescent="0.25">
      <c r="A440" s="48"/>
      <c r="B440" s="33" t="s">
        <v>78</v>
      </c>
      <c r="C440" s="54" t="s">
        <v>79</v>
      </c>
      <c r="D440" s="56">
        <v>23.1</v>
      </c>
      <c r="E440" s="389"/>
      <c r="F440" s="56">
        <f>D440*E440</f>
        <v>0</v>
      </c>
    </row>
    <row r="441" spans="1:6" s="46" customFormat="1" ht="15.75" x14ac:dyDescent="0.25">
      <c r="A441" s="62"/>
      <c r="B441" s="63"/>
      <c r="C441" s="59"/>
      <c r="D441" s="60"/>
      <c r="E441" s="61"/>
      <c r="F441" s="64"/>
    </row>
    <row r="442" spans="1:6" s="46" customFormat="1" x14ac:dyDescent="0.25">
      <c r="A442" s="48" t="s">
        <v>366</v>
      </c>
      <c r="B442" s="65" t="s">
        <v>81</v>
      </c>
      <c r="C442" s="54"/>
      <c r="D442" s="56"/>
      <c r="E442" s="56"/>
      <c r="F442" s="56"/>
    </row>
    <row r="443" spans="1:6" s="46" customFormat="1" ht="25.5" x14ac:dyDescent="0.25">
      <c r="A443" s="48"/>
      <c r="B443" s="33" t="s">
        <v>73</v>
      </c>
      <c r="C443" s="50"/>
      <c r="D443" s="51"/>
      <c r="E443" s="52"/>
      <c r="F443" s="53"/>
    </row>
    <row r="444" spans="1:6" s="46" customFormat="1" x14ac:dyDescent="0.25">
      <c r="A444" s="48"/>
      <c r="B444" s="33" t="s">
        <v>78</v>
      </c>
      <c r="C444" s="54" t="s">
        <v>79</v>
      </c>
      <c r="D444" s="56">
        <v>16.100000000000001</v>
      </c>
      <c r="E444" s="389"/>
      <c r="F444" s="56">
        <f>D444*E444</f>
        <v>0</v>
      </c>
    </row>
    <row r="445" spans="1:6" s="46" customFormat="1" x14ac:dyDescent="0.25">
      <c r="A445" s="48"/>
      <c r="B445" s="66"/>
      <c r="C445" s="50"/>
      <c r="D445" s="67"/>
      <c r="E445" s="67"/>
      <c r="F445" s="67"/>
    </row>
    <row r="446" spans="1:6" s="46" customFormat="1" ht="25.5" x14ac:dyDescent="0.25">
      <c r="A446" s="48" t="s">
        <v>492</v>
      </c>
      <c r="B446" s="33" t="s">
        <v>83</v>
      </c>
      <c r="C446" s="44"/>
      <c r="D446" s="49"/>
      <c r="E446" s="49"/>
      <c r="F446" s="49"/>
    </row>
    <row r="447" spans="1:6" s="46" customFormat="1" ht="25.5" x14ac:dyDescent="0.25">
      <c r="A447" s="58"/>
      <c r="B447" s="33" t="s">
        <v>84</v>
      </c>
      <c r="C447" s="44"/>
      <c r="D447" s="49"/>
      <c r="E447" s="49"/>
      <c r="F447" s="49"/>
    </row>
    <row r="448" spans="1:6" s="46" customFormat="1" x14ac:dyDescent="0.25">
      <c r="A448" s="48"/>
      <c r="B448" s="33" t="s">
        <v>74</v>
      </c>
      <c r="C448" s="54" t="s">
        <v>75</v>
      </c>
      <c r="D448" s="56">
        <v>1</v>
      </c>
      <c r="E448" s="389"/>
      <c r="F448" s="56">
        <f>D448*E448</f>
        <v>0</v>
      </c>
    </row>
    <row r="449" spans="1:6" s="46" customFormat="1" x14ac:dyDescent="0.25">
      <c r="A449" s="48"/>
      <c r="B449" s="33"/>
      <c r="C449" s="54"/>
      <c r="D449" s="56"/>
      <c r="E449" s="56"/>
      <c r="F449" s="56"/>
    </row>
    <row r="450" spans="1:6" s="46" customFormat="1" ht="38.25" x14ac:dyDescent="0.25">
      <c r="A450" s="48" t="s">
        <v>493</v>
      </c>
      <c r="B450" s="65" t="s">
        <v>86</v>
      </c>
      <c r="C450" s="54"/>
      <c r="D450" s="56"/>
      <c r="E450" s="56"/>
      <c r="F450" s="56"/>
    </row>
    <row r="451" spans="1:6" s="46" customFormat="1" x14ac:dyDescent="0.25">
      <c r="A451" s="48"/>
      <c r="B451" s="33" t="s">
        <v>78</v>
      </c>
      <c r="C451" s="54" t="s">
        <v>79</v>
      </c>
      <c r="D451" s="56">
        <v>16.100000000000001</v>
      </c>
      <c r="E451" s="389"/>
      <c r="F451" s="56">
        <f>D451*E451</f>
        <v>0</v>
      </c>
    </row>
    <row r="452" spans="1:6" s="46" customFormat="1" x14ac:dyDescent="0.25">
      <c r="A452" s="48"/>
      <c r="B452" s="33"/>
      <c r="C452" s="54"/>
      <c r="D452" s="56"/>
      <c r="E452" s="56"/>
      <c r="F452" s="56"/>
    </row>
    <row r="453" spans="1:6" s="46" customFormat="1" ht="25.5" x14ac:dyDescent="0.25">
      <c r="A453" s="48" t="s">
        <v>494</v>
      </c>
      <c r="B453" s="65" t="s">
        <v>88</v>
      </c>
      <c r="C453" s="54"/>
      <c r="D453" s="56"/>
      <c r="E453" s="56"/>
      <c r="F453" s="56"/>
    </row>
    <row r="454" spans="1:6" s="46" customFormat="1" x14ac:dyDescent="0.25">
      <c r="A454" s="48"/>
      <c r="B454" s="68" t="s">
        <v>89</v>
      </c>
      <c r="C454" s="54"/>
      <c r="D454" s="56"/>
      <c r="E454" s="56"/>
      <c r="F454" s="56"/>
    </row>
    <row r="455" spans="1:6" s="46" customFormat="1" x14ac:dyDescent="0.25">
      <c r="A455" s="48"/>
      <c r="B455" s="33" t="s">
        <v>78</v>
      </c>
      <c r="C455" s="54" t="s">
        <v>79</v>
      </c>
      <c r="D455" s="56">
        <v>7</v>
      </c>
      <c r="E455" s="389"/>
      <c r="F455" s="56">
        <f>D455*E455</f>
        <v>0</v>
      </c>
    </row>
    <row r="456" spans="1:6" s="46" customFormat="1" x14ac:dyDescent="0.25">
      <c r="A456" s="69"/>
      <c r="B456" s="70"/>
      <c r="C456" s="71"/>
      <c r="D456" s="51"/>
      <c r="E456" s="52"/>
      <c r="F456" s="53"/>
    </row>
    <row r="457" spans="1:6" s="46" customFormat="1" ht="25.5" x14ac:dyDescent="0.25">
      <c r="A457" s="48" t="s">
        <v>495</v>
      </c>
      <c r="B457" s="68" t="s">
        <v>496</v>
      </c>
      <c r="C457" s="71"/>
      <c r="D457" s="51"/>
      <c r="E457" s="52"/>
      <c r="F457" s="53"/>
    </row>
    <row r="458" spans="1:6" s="46" customFormat="1" ht="28.5" customHeight="1" x14ac:dyDescent="0.25">
      <c r="A458" s="48"/>
      <c r="B458" s="68" t="s">
        <v>93</v>
      </c>
      <c r="C458" s="71"/>
      <c r="D458" s="51"/>
      <c r="E458" s="52"/>
      <c r="F458" s="53"/>
    </row>
    <row r="459" spans="1:6" s="46" customFormat="1" x14ac:dyDescent="0.25">
      <c r="A459" s="48"/>
      <c r="B459" s="33" t="s">
        <v>78</v>
      </c>
      <c r="C459" s="54" t="s">
        <v>79</v>
      </c>
      <c r="D459" s="56">
        <v>7</v>
      </c>
      <c r="E459" s="389"/>
      <c r="F459" s="56">
        <f>D459*E459</f>
        <v>0</v>
      </c>
    </row>
    <row r="460" spans="1:6" s="46" customFormat="1" x14ac:dyDescent="0.25">
      <c r="A460" s="48"/>
      <c r="B460" s="68"/>
      <c r="C460" s="71"/>
      <c r="D460" s="51"/>
      <c r="E460" s="52"/>
      <c r="F460" s="53"/>
    </row>
    <row r="461" spans="1:6" s="74" customFormat="1" ht="51" x14ac:dyDescent="0.2">
      <c r="A461" s="48" t="s">
        <v>497</v>
      </c>
      <c r="B461" s="68" t="s">
        <v>498</v>
      </c>
      <c r="C461" s="72"/>
      <c r="D461" s="76"/>
      <c r="E461" s="73"/>
      <c r="F461" s="77"/>
    </row>
    <row r="462" spans="1:6" s="74" customFormat="1" ht="38.25" x14ac:dyDescent="0.2">
      <c r="A462" s="75"/>
      <c r="B462" s="68" t="s">
        <v>108</v>
      </c>
      <c r="C462" s="72"/>
      <c r="D462" s="76"/>
      <c r="E462" s="73"/>
      <c r="F462" s="77"/>
    </row>
    <row r="463" spans="1:6" s="74" customFormat="1" ht="12.75" x14ac:dyDescent="0.2">
      <c r="A463" s="75"/>
      <c r="B463" s="33" t="s">
        <v>109</v>
      </c>
      <c r="C463" s="72"/>
      <c r="D463" s="76"/>
      <c r="E463" s="73"/>
      <c r="F463" s="77"/>
    </row>
    <row r="464" spans="1:6" s="74" customFormat="1" ht="25.5" x14ac:dyDescent="0.2">
      <c r="A464" s="75"/>
      <c r="B464" s="68" t="s">
        <v>102</v>
      </c>
      <c r="C464" s="72"/>
      <c r="D464" s="76"/>
      <c r="E464" s="73"/>
      <c r="F464" s="77"/>
    </row>
    <row r="465" spans="1:10" s="74" customFormat="1" ht="25.5" x14ac:dyDescent="0.2">
      <c r="A465" s="75"/>
      <c r="B465" s="68" t="s">
        <v>110</v>
      </c>
      <c r="C465" s="72"/>
      <c r="D465" s="76"/>
      <c r="E465" s="73"/>
      <c r="F465" s="77"/>
    </row>
    <row r="466" spans="1:10" s="74" customFormat="1" ht="12.75" x14ac:dyDescent="0.2">
      <c r="A466" s="75"/>
      <c r="B466" s="68" t="s">
        <v>104</v>
      </c>
      <c r="C466" s="72"/>
      <c r="D466" s="76"/>
      <c r="E466" s="73"/>
      <c r="F466" s="77"/>
    </row>
    <row r="467" spans="1:10" s="74" customFormat="1" ht="25.5" x14ac:dyDescent="0.2">
      <c r="A467" s="75"/>
      <c r="B467" s="79" t="s">
        <v>111</v>
      </c>
      <c r="C467" s="72"/>
      <c r="D467" s="76"/>
      <c r="E467" s="73"/>
      <c r="F467" s="77"/>
    </row>
    <row r="468" spans="1:10" s="74" customFormat="1" x14ac:dyDescent="0.25">
      <c r="A468" s="75"/>
      <c r="B468" s="79" t="s">
        <v>112</v>
      </c>
      <c r="C468" s="54" t="s">
        <v>79</v>
      </c>
      <c r="D468" s="56">
        <v>1</v>
      </c>
      <c r="E468" s="389"/>
      <c r="F468" s="56">
        <f>D468*E468</f>
        <v>0</v>
      </c>
    </row>
    <row r="469" spans="1:10" s="74" customFormat="1" ht="12.75" x14ac:dyDescent="0.2">
      <c r="A469" s="75"/>
      <c r="B469" s="78"/>
      <c r="C469" s="72"/>
      <c r="D469" s="76"/>
      <c r="E469" s="73"/>
      <c r="F469" s="77"/>
    </row>
    <row r="470" spans="1:10" s="46" customFormat="1" ht="25.5" x14ac:dyDescent="0.25">
      <c r="A470" s="48" t="s">
        <v>499</v>
      </c>
      <c r="B470" s="68" t="s">
        <v>114</v>
      </c>
      <c r="C470" s="54"/>
      <c r="D470" s="56"/>
      <c r="E470" s="56"/>
      <c r="F470" s="56"/>
    </row>
    <row r="471" spans="1:10" s="46" customFormat="1" ht="63.75" x14ac:dyDescent="0.25">
      <c r="A471" s="48"/>
      <c r="B471" s="68" t="s">
        <v>115</v>
      </c>
      <c r="C471" s="54"/>
      <c r="D471" s="56"/>
      <c r="E471" s="56"/>
      <c r="F471" s="56"/>
    </row>
    <row r="472" spans="1:10" s="46" customFormat="1" x14ac:dyDescent="0.25">
      <c r="A472" s="48"/>
      <c r="B472" s="68" t="s">
        <v>116</v>
      </c>
      <c r="C472" s="54"/>
      <c r="D472" s="56"/>
      <c r="E472" s="56"/>
      <c r="F472" s="56"/>
    </row>
    <row r="473" spans="1:10" s="46" customFormat="1" x14ac:dyDescent="0.25">
      <c r="A473" s="48"/>
      <c r="B473" s="68" t="s">
        <v>117</v>
      </c>
      <c r="C473" s="54" t="s">
        <v>79</v>
      </c>
      <c r="D473" s="56">
        <v>33</v>
      </c>
      <c r="E473" s="389"/>
      <c r="F473" s="56">
        <f>D473*E473</f>
        <v>0</v>
      </c>
    </row>
    <row r="474" spans="1:10" s="46" customFormat="1" x14ac:dyDescent="0.25">
      <c r="A474" s="48"/>
      <c r="B474" s="68"/>
      <c r="C474" s="54"/>
      <c r="D474" s="56"/>
      <c r="E474" s="56"/>
      <c r="F474" s="56"/>
    </row>
    <row r="475" spans="1:10" s="46" customFormat="1" x14ac:dyDescent="0.25">
      <c r="A475" s="48"/>
      <c r="B475" s="103"/>
      <c r="C475" s="54"/>
      <c r="D475" s="56"/>
      <c r="E475" s="56"/>
      <c r="F475" s="56"/>
    </row>
    <row r="476" spans="1:10" s="107" customFormat="1" ht="38.25" x14ac:dyDescent="0.2">
      <c r="A476" s="48" t="s">
        <v>500</v>
      </c>
      <c r="B476" s="87" t="s">
        <v>501</v>
      </c>
      <c r="C476" s="104"/>
      <c r="D476" s="104"/>
      <c r="E476" s="105"/>
      <c r="F476" s="106"/>
      <c r="G476" s="104"/>
      <c r="H476" s="104"/>
      <c r="I476" s="105"/>
      <c r="J476" s="106"/>
    </row>
    <row r="477" spans="1:10" s="107" customFormat="1" ht="25.5" x14ac:dyDescent="0.2">
      <c r="A477" s="111"/>
      <c r="B477" s="87" t="s">
        <v>502</v>
      </c>
      <c r="C477" s="104"/>
      <c r="D477" s="104"/>
      <c r="E477" s="105"/>
      <c r="F477" s="106"/>
      <c r="G477" s="104"/>
      <c r="H477" s="104"/>
      <c r="I477" s="105"/>
      <c r="J477" s="106"/>
    </row>
    <row r="478" spans="1:10" s="46" customFormat="1" x14ac:dyDescent="0.25">
      <c r="A478" s="48"/>
      <c r="B478" s="112" t="s">
        <v>503</v>
      </c>
      <c r="C478" s="50" t="s">
        <v>173</v>
      </c>
      <c r="D478" s="67">
        <v>7</v>
      </c>
      <c r="E478" s="390"/>
      <c r="F478" s="67">
        <f>D478*E478</f>
        <v>0</v>
      </c>
    </row>
    <row r="479" spans="1:10" s="46" customFormat="1" x14ac:dyDescent="0.25">
      <c r="A479" s="48"/>
      <c r="B479" s="103"/>
      <c r="C479" s="54"/>
      <c r="D479" s="56"/>
      <c r="E479" s="56"/>
      <c r="F479" s="56"/>
    </row>
    <row r="480" spans="1:10" s="107" customFormat="1" ht="25.5" x14ac:dyDescent="0.2">
      <c r="A480" s="48" t="s">
        <v>504</v>
      </c>
      <c r="B480" s="87" t="s">
        <v>505</v>
      </c>
      <c r="C480" s="104"/>
      <c r="D480" s="104"/>
      <c r="E480" s="105"/>
      <c r="F480" s="106"/>
      <c r="G480" s="104"/>
      <c r="H480" s="104"/>
      <c r="I480" s="105"/>
      <c r="J480" s="106"/>
    </row>
    <row r="481" spans="1:6" s="46" customFormat="1" x14ac:dyDescent="0.25">
      <c r="A481" s="48"/>
      <c r="B481" s="112" t="s">
        <v>506</v>
      </c>
      <c r="C481" s="50" t="s">
        <v>161</v>
      </c>
      <c r="D481" s="67">
        <v>8</v>
      </c>
      <c r="E481" s="390"/>
      <c r="F481" s="67">
        <f>D481*E481</f>
        <v>0</v>
      </c>
    </row>
    <row r="482" spans="1:6" s="74" customFormat="1" ht="12.75" x14ac:dyDescent="0.2">
      <c r="A482" s="75"/>
      <c r="B482" s="120"/>
      <c r="C482" s="72"/>
      <c r="D482" s="73"/>
      <c r="E482" s="73"/>
      <c r="F482" s="73"/>
    </row>
    <row r="483" spans="1:6" s="46" customFormat="1" ht="25.5" x14ac:dyDescent="0.25">
      <c r="A483" s="48" t="s">
        <v>507</v>
      </c>
      <c r="B483" s="102" t="s">
        <v>508</v>
      </c>
      <c r="C483" s="44"/>
      <c r="D483" s="56"/>
      <c r="E483" s="56"/>
      <c r="F483" s="56"/>
    </row>
    <row r="484" spans="1:6" s="46" customFormat="1" x14ac:dyDescent="0.25">
      <c r="A484" s="48"/>
      <c r="B484" s="103" t="s">
        <v>160</v>
      </c>
      <c r="C484" s="54" t="s">
        <v>161</v>
      </c>
      <c r="D484" s="56">
        <v>3</v>
      </c>
      <c r="E484" s="389"/>
      <c r="F484" s="56">
        <f>D484*E484</f>
        <v>0</v>
      </c>
    </row>
    <row r="485" spans="1:6" s="46" customFormat="1" x14ac:dyDescent="0.25">
      <c r="A485" s="48"/>
      <c r="B485" s="103"/>
      <c r="C485" s="54"/>
      <c r="D485" s="56"/>
      <c r="E485" s="56"/>
      <c r="F485" s="56"/>
    </row>
    <row r="486" spans="1:6" s="74" customFormat="1" ht="51" x14ac:dyDescent="0.2">
      <c r="A486" s="48" t="s">
        <v>509</v>
      </c>
      <c r="B486" s="121" t="s">
        <v>510</v>
      </c>
      <c r="C486" s="72"/>
      <c r="D486" s="73"/>
      <c r="E486" s="73"/>
      <c r="F486" s="73"/>
    </row>
    <row r="487" spans="1:6" s="74" customFormat="1" ht="12.75" x14ac:dyDescent="0.2">
      <c r="A487" s="75"/>
      <c r="B487" s="121" t="s">
        <v>511</v>
      </c>
      <c r="C487" s="72"/>
      <c r="D487" s="73"/>
      <c r="E487" s="73"/>
      <c r="F487" s="73"/>
    </row>
    <row r="488" spans="1:6" s="46" customFormat="1" x14ac:dyDescent="0.25">
      <c r="A488" s="48"/>
      <c r="B488" s="33" t="s">
        <v>69</v>
      </c>
      <c r="C488" s="54" t="s">
        <v>70</v>
      </c>
      <c r="D488" s="55">
        <v>1</v>
      </c>
      <c r="E488" s="389"/>
      <c r="F488" s="56">
        <f>D488*E488</f>
        <v>0</v>
      </c>
    </row>
    <row r="489" spans="1:6" s="46" customFormat="1" x14ac:dyDescent="0.25">
      <c r="A489" s="48"/>
      <c r="B489" s="33"/>
      <c r="C489" s="54"/>
      <c r="D489" s="55"/>
      <c r="E489" s="56"/>
      <c r="F489" s="56"/>
    </row>
    <row r="490" spans="1:6" s="128" customFormat="1" ht="15.75" x14ac:dyDescent="0.2">
      <c r="A490" s="122" t="s">
        <v>5</v>
      </c>
      <c r="B490" s="123" t="s">
        <v>490</v>
      </c>
      <c r="C490" s="124"/>
      <c r="D490" s="125" t="s">
        <v>210</v>
      </c>
      <c r="E490" s="126"/>
      <c r="F490" s="127">
        <f>SUM(F436:F488)</f>
        <v>0</v>
      </c>
    </row>
    <row r="491" spans="1:6" s="46" customFormat="1" ht="15.75" x14ac:dyDescent="0.25">
      <c r="A491" s="62"/>
      <c r="B491" s="63"/>
      <c r="C491" s="59"/>
      <c r="D491" s="60"/>
      <c r="E491" s="61"/>
      <c r="F491" s="64"/>
    </row>
    <row r="492" spans="1:6" s="46" customFormat="1" ht="15.75" x14ac:dyDescent="0.25">
      <c r="A492" s="62"/>
      <c r="B492" s="63"/>
      <c r="C492" s="59"/>
      <c r="D492" s="60"/>
      <c r="E492" s="61"/>
      <c r="F492" s="64"/>
    </row>
    <row r="493" spans="1:6" s="46" customFormat="1" x14ac:dyDescent="0.25">
      <c r="A493" s="42" t="s">
        <v>7</v>
      </c>
      <c r="B493" s="43" t="s">
        <v>512</v>
      </c>
      <c r="C493" s="44"/>
      <c r="D493" s="45"/>
      <c r="E493" s="45"/>
      <c r="F493" s="45"/>
    </row>
    <row r="494" spans="1:6" s="46" customFormat="1" x14ac:dyDescent="0.25">
      <c r="A494" s="47"/>
      <c r="B494" s="43"/>
      <c r="C494" s="44"/>
      <c r="D494" s="45"/>
      <c r="E494" s="45"/>
      <c r="F494" s="45"/>
    </row>
    <row r="495" spans="1:6" s="46" customFormat="1" x14ac:dyDescent="0.25">
      <c r="A495" s="48" t="s">
        <v>371</v>
      </c>
      <c r="B495" s="33" t="s">
        <v>67</v>
      </c>
      <c r="C495" s="44"/>
      <c r="D495" s="49"/>
      <c r="E495" s="49"/>
      <c r="F495" s="49"/>
    </row>
    <row r="496" spans="1:6" s="46" customFormat="1" ht="25.5" x14ac:dyDescent="0.25">
      <c r="A496" s="48"/>
      <c r="B496" s="33" t="s">
        <v>68</v>
      </c>
      <c r="C496" s="50"/>
      <c r="D496" s="51"/>
      <c r="E496" s="52"/>
      <c r="F496" s="53"/>
    </row>
    <row r="497" spans="1:6" s="46" customFormat="1" x14ac:dyDescent="0.25">
      <c r="A497" s="48"/>
      <c r="B497" s="33" t="s">
        <v>69</v>
      </c>
      <c r="C497" s="54" t="s">
        <v>70</v>
      </c>
      <c r="D497" s="55">
        <v>2</v>
      </c>
      <c r="E497" s="389"/>
      <c r="F497" s="56">
        <f>D497*E497</f>
        <v>0</v>
      </c>
    </row>
    <row r="498" spans="1:6" s="46" customFormat="1" x14ac:dyDescent="0.25">
      <c r="A498" s="48"/>
      <c r="B498" s="57"/>
      <c r="C498" s="44"/>
      <c r="D498" s="49"/>
      <c r="E498" s="49"/>
      <c r="F498" s="49"/>
    </row>
    <row r="499" spans="1:6" s="46" customFormat="1" ht="25.5" x14ac:dyDescent="0.25">
      <c r="A499" s="48" t="s">
        <v>373</v>
      </c>
      <c r="B499" s="33" t="s">
        <v>77</v>
      </c>
      <c r="C499" s="44"/>
      <c r="D499" s="49"/>
      <c r="E499" s="49"/>
      <c r="F499" s="49"/>
    </row>
    <row r="500" spans="1:6" s="46" customFormat="1" ht="25.5" x14ac:dyDescent="0.25">
      <c r="A500" s="48"/>
      <c r="B500" s="33" t="s">
        <v>73</v>
      </c>
      <c r="C500" s="50"/>
      <c r="D500" s="51"/>
      <c r="E500" s="52"/>
      <c r="F500" s="53"/>
    </row>
    <row r="501" spans="1:6" s="46" customFormat="1" x14ac:dyDescent="0.25">
      <c r="A501" s="48"/>
      <c r="B501" s="33" t="s">
        <v>78</v>
      </c>
      <c r="C501" s="54" t="s">
        <v>79</v>
      </c>
      <c r="D501" s="56">
        <v>24</v>
      </c>
      <c r="E501" s="389"/>
      <c r="F501" s="56">
        <f>D501*E501</f>
        <v>0</v>
      </c>
    </row>
    <row r="502" spans="1:6" s="46" customFormat="1" ht="15.75" x14ac:dyDescent="0.25">
      <c r="A502" s="62"/>
      <c r="B502" s="63"/>
      <c r="C502" s="59"/>
      <c r="D502" s="60"/>
      <c r="E502" s="61"/>
      <c r="F502" s="64"/>
    </row>
    <row r="503" spans="1:6" s="46" customFormat="1" x14ac:dyDescent="0.25">
      <c r="A503" s="48" t="s">
        <v>513</v>
      </c>
      <c r="B503" s="65" t="s">
        <v>81</v>
      </c>
      <c r="C503" s="54"/>
      <c r="D503" s="56"/>
      <c r="E503" s="56"/>
      <c r="F503" s="56"/>
    </row>
    <row r="504" spans="1:6" s="46" customFormat="1" ht="25.5" x14ac:dyDescent="0.25">
      <c r="A504" s="48"/>
      <c r="B504" s="33" t="s">
        <v>73</v>
      </c>
      <c r="C504" s="50"/>
      <c r="D504" s="51"/>
      <c r="E504" s="52"/>
      <c r="F504" s="53"/>
    </row>
    <row r="505" spans="1:6" s="46" customFormat="1" x14ac:dyDescent="0.25">
      <c r="A505" s="48"/>
      <c r="B505" s="33" t="s">
        <v>78</v>
      </c>
      <c r="C505" s="54" t="s">
        <v>79</v>
      </c>
      <c r="D505" s="56">
        <v>20</v>
      </c>
      <c r="E505" s="389"/>
      <c r="F505" s="56">
        <f>D505*E505</f>
        <v>0</v>
      </c>
    </row>
    <row r="506" spans="1:6" s="46" customFormat="1" x14ac:dyDescent="0.25">
      <c r="A506" s="48"/>
      <c r="B506" s="66"/>
      <c r="C506" s="50"/>
      <c r="D506" s="67"/>
      <c r="E506" s="67"/>
      <c r="F506" s="67"/>
    </row>
    <row r="507" spans="1:6" s="46" customFormat="1" ht="25.5" x14ac:dyDescent="0.25">
      <c r="A507" s="48" t="s">
        <v>514</v>
      </c>
      <c r="B507" s="33" t="s">
        <v>83</v>
      </c>
      <c r="C507" s="44"/>
      <c r="D507" s="49"/>
      <c r="E507" s="49"/>
      <c r="F507" s="49"/>
    </row>
    <row r="508" spans="1:6" s="46" customFormat="1" ht="25.5" x14ac:dyDescent="0.25">
      <c r="A508" s="58"/>
      <c r="B508" s="33" t="s">
        <v>84</v>
      </c>
      <c r="C508" s="44"/>
      <c r="D508" s="49"/>
      <c r="E508" s="49"/>
      <c r="F508" s="49"/>
    </row>
    <row r="509" spans="1:6" s="46" customFormat="1" x14ac:dyDescent="0.25">
      <c r="A509" s="48"/>
      <c r="B509" s="33" t="s">
        <v>74</v>
      </c>
      <c r="C509" s="54" t="s">
        <v>75</v>
      </c>
      <c r="D509" s="56">
        <v>1</v>
      </c>
      <c r="E509" s="389"/>
      <c r="F509" s="56">
        <f>D509*E509</f>
        <v>0</v>
      </c>
    </row>
    <row r="510" spans="1:6" s="46" customFormat="1" x14ac:dyDescent="0.25">
      <c r="A510" s="48"/>
      <c r="B510" s="33"/>
      <c r="C510" s="54"/>
      <c r="D510" s="56"/>
      <c r="E510" s="56"/>
      <c r="F510" s="56"/>
    </row>
    <row r="511" spans="1:6" s="46" customFormat="1" ht="38.25" x14ac:dyDescent="0.25">
      <c r="A511" s="48" t="s">
        <v>515</v>
      </c>
      <c r="B511" s="65" t="s">
        <v>86</v>
      </c>
      <c r="C511" s="54"/>
      <c r="D511" s="56"/>
      <c r="E511" s="56"/>
      <c r="F511" s="56"/>
    </row>
    <row r="512" spans="1:6" s="46" customFormat="1" x14ac:dyDescent="0.25">
      <c r="A512" s="48"/>
      <c r="B512" s="33" t="s">
        <v>78</v>
      </c>
      <c r="C512" s="54" t="s">
        <v>79</v>
      </c>
      <c r="D512" s="56">
        <v>20</v>
      </c>
      <c r="E512" s="389"/>
      <c r="F512" s="56">
        <f>D512*E512</f>
        <v>0</v>
      </c>
    </row>
    <row r="513" spans="1:6" s="46" customFormat="1" x14ac:dyDescent="0.25">
      <c r="A513" s="48"/>
      <c r="B513" s="33"/>
      <c r="C513" s="54"/>
      <c r="D513" s="56"/>
      <c r="E513" s="56"/>
      <c r="F513" s="56"/>
    </row>
    <row r="514" spans="1:6" s="46" customFormat="1" ht="25.5" x14ac:dyDescent="0.25">
      <c r="A514" s="48" t="s">
        <v>516</v>
      </c>
      <c r="B514" s="65" t="s">
        <v>88</v>
      </c>
      <c r="C514" s="54"/>
      <c r="D514" s="56"/>
      <c r="E514" s="56"/>
      <c r="F514" s="56"/>
    </row>
    <row r="515" spans="1:6" s="46" customFormat="1" x14ac:dyDescent="0.25">
      <c r="A515" s="48"/>
      <c r="B515" s="68" t="s">
        <v>89</v>
      </c>
      <c r="C515" s="54"/>
      <c r="D515" s="56"/>
      <c r="E515" s="56"/>
      <c r="F515" s="56"/>
    </row>
    <row r="516" spans="1:6" s="46" customFormat="1" x14ac:dyDescent="0.25">
      <c r="A516" s="48"/>
      <c r="B516" s="33" t="s">
        <v>78</v>
      </c>
      <c r="C516" s="54" t="s">
        <v>79</v>
      </c>
      <c r="D516" s="56">
        <v>4.3</v>
      </c>
      <c r="E516" s="389"/>
      <c r="F516" s="56">
        <f>D516*E516</f>
        <v>0</v>
      </c>
    </row>
    <row r="517" spans="1:6" s="46" customFormat="1" x14ac:dyDescent="0.25">
      <c r="A517" s="69"/>
      <c r="B517" s="70"/>
      <c r="C517" s="71"/>
      <c r="D517" s="51"/>
      <c r="E517" s="52"/>
      <c r="F517" s="53"/>
    </row>
    <row r="518" spans="1:6" s="46" customFormat="1" ht="25.5" x14ac:dyDescent="0.25">
      <c r="A518" s="48" t="s">
        <v>517</v>
      </c>
      <c r="B518" s="68" t="s">
        <v>91</v>
      </c>
      <c r="C518" s="71"/>
      <c r="D518" s="51"/>
      <c r="E518" s="52"/>
      <c r="F518" s="53"/>
    </row>
    <row r="519" spans="1:6" s="46" customFormat="1" ht="38.25" x14ac:dyDescent="0.25">
      <c r="A519" s="48"/>
      <c r="B519" s="68" t="s">
        <v>92</v>
      </c>
      <c r="C519" s="71"/>
      <c r="D519" s="51"/>
      <c r="E519" s="52"/>
      <c r="F519" s="53"/>
    </row>
    <row r="520" spans="1:6" s="46" customFormat="1" ht="25.5" x14ac:dyDescent="0.25">
      <c r="A520" s="48"/>
      <c r="B520" s="68" t="s">
        <v>93</v>
      </c>
      <c r="C520" s="71"/>
      <c r="D520" s="51"/>
      <c r="E520" s="52"/>
      <c r="F520" s="53"/>
    </row>
    <row r="521" spans="1:6" s="46" customFormat="1" x14ac:dyDescent="0.25">
      <c r="A521" s="48"/>
      <c r="B521" s="33" t="s">
        <v>78</v>
      </c>
      <c r="C521" s="54" t="s">
        <v>79</v>
      </c>
      <c r="D521" s="56">
        <v>4.3</v>
      </c>
      <c r="E521" s="389"/>
      <c r="F521" s="56">
        <f>D521*E521</f>
        <v>0</v>
      </c>
    </row>
    <row r="522" spans="1:6" s="46" customFormat="1" x14ac:dyDescent="0.25">
      <c r="A522" s="48"/>
      <c r="B522" s="68"/>
      <c r="C522" s="71"/>
      <c r="D522" s="51"/>
      <c r="E522" s="52"/>
      <c r="F522" s="53"/>
    </row>
    <row r="523" spans="1:6" s="46" customFormat="1" ht="25.5" x14ac:dyDescent="0.25">
      <c r="A523" s="48" t="s">
        <v>518</v>
      </c>
      <c r="B523" s="68" t="s">
        <v>95</v>
      </c>
      <c r="C523" s="71"/>
      <c r="D523" s="51"/>
      <c r="E523" s="52"/>
      <c r="F523" s="53"/>
    </row>
    <row r="524" spans="1:6" s="46" customFormat="1" ht="25.5" x14ac:dyDescent="0.25">
      <c r="A524" s="48"/>
      <c r="B524" s="68" t="s">
        <v>93</v>
      </c>
      <c r="C524" s="71"/>
      <c r="D524" s="51"/>
      <c r="E524" s="52"/>
      <c r="F524" s="53"/>
    </row>
    <row r="525" spans="1:6" s="46" customFormat="1" x14ac:dyDescent="0.25">
      <c r="A525" s="48"/>
      <c r="B525" s="33" t="s">
        <v>78</v>
      </c>
      <c r="C525" s="54" t="s">
        <v>79</v>
      </c>
      <c r="D525" s="56">
        <v>4.3</v>
      </c>
      <c r="E525" s="389"/>
      <c r="F525" s="56">
        <f>D525*E525</f>
        <v>0</v>
      </c>
    </row>
    <row r="526" spans="1:6" s="46" customFormat="1" x14ac:dyDescent="0.25">
      <c r="A526" s="48"/>
      <c r="B526" s="68"/>
      <c r="C526" s="71"/>
      <c r="D526" s="51"/>
      <c r="E526" s="52"/>
      <c r="F526" s="53"/>
    </row>
    <row r="527" spans="1:6" s="74" customFormat="1" ht="51" x14ac:dyDescent="0.2">
      <c r="A527" s="48" t="s">
        <v>519</v>
      </c>
      <c r="B527" s="68" t="s">
        <v>107</v>
      </c>
      <c r="C527" s="72"/>
      <c r="D527" s="76"/>
      <c r="E527" s="73"/>
      <c r="F527" s="77"/>
    </row>
    <row r="528" spans="1:6" s="74" customFormat="1" ht="38.25" x14ac:dyDescent="0.2">
      <c r="A528" s="75"/>
      <c r="B528" s="68" t="s">
        <v>108</v>
      </c>
      <c r="C528" s="72"/>
      <c r="D528" s="76"/>
      <c r="E528" s="73"/>
      <c r="F528" s="77"/>
    </row>
    <row r="529" spans="1:9" s="74" customFormat="1" ht="12.75" x14ac:dyDescent="0.2">
      <c r="A529" s="75"/>
      <c r="B529" s="33" t="s">
        <v>109</v>
      </c>
      <c r="C529" s="72"/>
      <c r="D529" s="76"/>
      <c r="E529" s="73"/>
      <c r="F529" s="77"/>
    </row>
    <row r="530" spans="1:9" s="74" customFormat="1" ht="25.5" x14ac:dyDescent="0.2">
      <c r="A530" s="75"/>
      <c r="B530" s="68" t="s">
        <v>102</v>
      </c>
      <c r="C530" s="72"/>
      <c r="D530" s="76"/>
      <c r="E530" s="73"/>
      <c r="F530" s="77"/>
    </row>
    <row r="531" spans="1:9" s="74" customFormat="1" ht="25.5" x14ac:dyDescent="0.2">
      <c r="A531" s="75"/>
      <c r="B531" s="68" t="s">
        <v>110</v>
      </c>
      <c r="C531" s="72"/>
      <c r="D531" s="76"/>
      <c r="E531" s="73"/>
      <c r="F531" s="77"/>
    </row>
    <row r="532" spans="1:9" s="74" customFormat="1" ht="12.75" x14ac:dyDescent="0.2">
      <c r="A532" s="75"/>
      <c r="B532" s="68" t="s">
        <v>104</v>
      </c>
      <c r="C532" s="72"/>
      <c r="D532" s="76"/>
      <c r="E532" s="73"/>
      <c r="F532" s="77"/>
    </row>
    <row r="533" spans="1:9" s="74" customFormat="1" ht="25.5" x14ac:dyDescent="0.2">
      <c r="A533" s="75"/>
      <c r="B533" s="79" t="s">
        <v>111</v>
      </c>
      <c r="C533" s="72"/>
      <c r="D533" s="76"/>
      <c r="E533" s="73"/>
      <c r="F533" s="77"/>
    </row>
    <row r="534" spans="1:9" s="74" customFormat="1" x14ac:dyDescent="0.25">
      <c r="A534" s="75"/>
      <c r="B534" s="79" t="s">
        <v>112</v>
      </c>
      <c r="C534" s="54" t="s">
        <v>79</v>
      </c>
      <c r="D534" s="56">
        <v>0.5</v>
      </c>
      <c r="E534" s="389"/>
      <c r="F534" s="56">
        <f>D534*E534</f>
        <v>0</v>
      </c>
    </row>
    <row r="535" spans="1:9" s="74" customFormat="1" ht="12.75" x14ac:dyDescent="0.2">
      <c r="A535" s="75"/>
      <c r="B535" s="78"/>
      <c r="C535" s="72"/>
      <c r="D535" s="76"/>
      <c r="E535" s="73"/>
      <c r="F535" s="77"/>
    </row>
    <row r="536" spans="1:9" s="46" customFormat="1" ht="25.5" x14ac:dyDescent="0.25">
      <c r="A536" s="48" t="s">
        <v>520</v>
      </c>
      <c r="B536" s="68" t="s">
        <v>114</v>
      </c>
      <c r="C536" s="54"/>
      <c r="D536" s="56"/>
      <c r="E536" s="56"/>
      <c r="F536" s="56"/>
    </row>
    <row r="537" spans="1:9" s="46" customFormat="1" ht="63.75" x14ac:dyDescent="0.25">
      <c r="A537" s="48"/>
      <c r="B537" s="68" t="s">
        <v>115</v>
      </c>
      <c r="C537" s="54"/>
      <c r="D537" s="56"/>
      <c r="E537" s="56"/>
      <c r="F537" s="56"/>
    </row>
    <row r="538" spans="1:9" s="46" customFormat="1" x14ac:dyDescent="0.25">
      <c r="A538" s="48"/>
      <c r="B538" s="68" t="s">
        <v>116</v>
      </c>
      <c r="C538" s="54"/>
      <c r="D538" s="56"/>
      <c r="E538" s="56"/>
      <c r="F538" s="56"/>
    </row>
    <row r="539" spans="1:9" s="46" customFormat="1" x14ac:dyDescent="0.25">
      <c r="A539" s="48"/>
      <c r="B539" s="68" t="s">
        <v>117</v>
      </c>
      <c r="C539" s="54" t="s">
        <v>79</v>
      </c>
      <c r="D539" s="56">
        <v>9</v>
      </c>
      <c r="E539" s="389"/>
      <c r="F539" s="56">
        <f>D539*E539</f>
        <v>0</v>
      </c>
    </row>
    <row r="540" spans="1:9" s="46" customFormat="1" x14ac:dyDescent="0.25">
      <c r="A540" s="48"/>
      <c r="B540" s="68"/>
      <c r="C540" s="54"/>
      <c r="D540" s="56"/>
      <c r="E540" s="56"/>
      <c r="F540" s="56"/>
    </row>
    <row r="541" spans="1:9" s="84" customFormat="1" ht="25.5" x14ac:dyDescent="0.2">
      <c r="A541" s="48" t="s">
        <v>521</v>
      </c>
      <c r="B541" s="80" t="s">
        <v>522</v>
      </c>
      <c r="C541" s="81"/>
      <c r="D541" s="81"/>
      <c r="E541" s="82"/>
      <c r="F541" s="83"/>
      <c r="I541" s="85"/>
    </row>
    <row r="542" spans="1:9" s="84" customFormat="1" ht="12.75" x14ac:dyDescent="0.2">
      <c r="A542" s="86" t="s">
        <v>120</v>
      </c>
      <c r="B542" s="87" t="s">
        <v>121</v>
      </c>
      <c r="C542" s="81"/>
      <c r="D542" s="81"/>
      <c r="E542" s="82"/>
      <c r="F542" s="83"/>
      <c r="I542" s="85"/>
    </row>
    <row r="543" spans="1:9" s="84" customFormat="1" ht="12.75" x14ac:dyDescent="0.2">
      <c r="A543" s="86" t="s">
        <v>122</v>
      </c>
      <c r="B543" s="87" t="s">
        <v>123</v>
      </c>
      <c r="C543" s="81"/>
      <c r="D543" s="81"/>
      <c r="E543" s="82"/>
      <c r="F543" s="83"/>
      <c r="I543" s="85"/>
    </row>
    <row r="544" spans="1:9" s="84" customFormat="1" ht="12.75" x14ac:dyDescent="0.2">
      <c r="A544" s="86" t="s">
        <v>124</v>
      </c>
      <c r="B544" s="87" t="s">
        <v>125</v>
      </c>
      <c r="C544" s="81"/>
      <c r="D544" s="81"/>
      <c r="E544" s="82"/>
      <c r="F544" s="83"/>
      <c r="I544" s="85"/>
    </row>
    <row r="545" spans="1:10" s="84" customFormat="1" ht="25.5" x14ac:dyDescent="0.2">
      <c r="A545" s="86" t="s">
        <v>126</v>
      </c>
      <c r="B545" s="65" t="s">
        <v>127</v>
      </c>
      <c r="C545" s="81"/>
      <c r="D545" s="81"/>
      <c r="E545" s="82"/>
      <c r="F545" s="83"/>
      <c r="I545" s="85"/>
    </row>
    <row r="546" spans="1:10" s="84" customFormat="1" ht="51" x14ac:dyDescent="0.2">
      <c r="A546" s="86" t="s">
        <v>128</v>
      </c>
      <c r="B546" s="88" t="s">
        <v>129</v>
      </c>
      <c r="C546" s="81"/>
      <c r="D546" s="81"/>
      <c r="E546" s="82"/>
      <c r="F546" s="83"/>
      <c r="I546" s="85"/>
    </row>
    <row r="547" spans="1:10" s="84" customFormat="1" ht="12.75" x14ac:dyDescent="0.2">
      <c r="A547" s="86"/>
      <c r="B547" s="87" t="s">
        <v>130</v>
      </c>
      <c r="C547" s="81"/>
      <c r="D547" s="81"/>
      <c r="E547" s="82"/>
      <c r="F547" s="83"/>
      <c r="I547" s="85"/>
    </row>
    <row r="548" spans="1:10" s="84" customFormat="1" ht="12.75" x14ac:dyDescent="0.2">
      <c r="A548" s="86"/>
      <c r="B548" s="65" t="s">
        <v>131</v>
      </c>
      <c r="G548" s="89"/>
      <c r="H548" s="90"/>
      <c r="I548" s="89"/>
      <c r="J548" s="89"/>
    </row>
    <row r="549" spans="1:10" s="84" customFormat="1" x14ac:dyDescent="0.25">
      <c r="A549" s="86"/>
      <c r="B549" s="91" t="s">
        <v>523</v>
      </c>
      <c r="C549" s="86"/>
      <c r="D549" s="55"/>
      <c r="E549" s="56"/>
      <c r="F549" s="56"/>
      <c r="G549" s="89"/>
      <c r="H549" s="90"/>
      <c r="I549" s="89"/>
      <c r="J549" s="89"/>
    </row>
    <row r="550" spans="1:10" s="96" customFormat="1" x14ac:dyDescent="0.25">
      <c r="A550" s="92"/>
      <c r="B550" s="93" t="s">
        <v>524</v>
      </c>
      <c r="C550" s="92" t="s">
        <v>70</v>
      </c>
      <c r="D550" s="55">
        <v>1</v>
      </c>
      <c r="E550" s="389"/>
      <c r="F550" s="56">
        <f>D550*E550</f>
        <v>0</v>
      </c>
      <c r="G550" s="94"/>
      <c r="H550" s="95"/>
      <c r="I550" s="94"/>
      <c r="J550" s="94"/>
    </row>
    <row r="551" spans="1:10" s="84" customFormat="1" x14ac:dyDescent="0.25">
      <c r="A551" s="86"/>
      <c r="B551" s="91" t="s">
        <v>134</v>
      </c>
      <c r="C551" s="86"/>
      <c r="D551" s="55"/>
      <c r="E551" s="56"/>
      <c r="F551" s="56"/>
      <c r="G551" s="89"/>
      <c r="H551" s="90"/>
      <c r="I551" s="89"/>
      <c r="J551" s="89"/>
    </row>
    <row r="552" spans="1:10" s="84" customFormat="1" x14ac:dyDescent="0.25">
      <c r="A552" s="86"/>
      <c r="B552" s="80" t="s">
        <v>485</v>
      </c>
      <c r="C552" s="86" t="s">
        <v>70</v>
      </c>
      <c r="D552" s="55">
        <v>1</v>
      </c>
      <c r="E552" s="389"/>
      <c r="F552" s="56">
        <f>D552*E552</f>
        <v>0</v>
      </c>
      <c r="G552" s="89"/>
      <c r="H552" s="90"/>
      <c r="I552" s="89"/>
      <c r="J552" s="89"/>
    </row>
    <row r="553" spans="1:10" s="84" customFormat="1" x14ac:dyDescent="0.25">
      <c r="A553" s="86"/>
      <c r="B553" s="65"/>
      <c r="C553" s="86"/>
      <c r="D553" s="55"/>
      <c r="E553" s="56"/>
      <c r="F553" s="56"/>
      <c r="G553" s="89"/>
      <c r="H553" s="90"/>
      <c r="I553" s="89"/>
      <c r="J553" s="89"/>
    </row>
    <row r="554" spans="1:10" s="84" customFormat="1" ht="12.75" x14ac:dyDescent="0.2">
      <c r="A554" s="48" t="s">
        <v>525</v>
      </c>
      <c r="B554" s="80" t="s">
        <v>137</v>
      </c>
      <c r="C554" s="81"/>
      <c r="D554" s="81"/>
      <c r="E554" s="82"/>
      <c r="F554" s="83"/>
      <c r="I554" s="85"/>
    </row>
    <row r="555" spans="1:10" s="84" customFormat="1" ht="12.75" x14ac:dyDescent="0.2">
      <c r="A555" s="86" t="s">
        <v>120</v>
      </c>
      <c r="B555" s="87" t="s">
        <v>138</v>
      </c>
      <c r="C555" s="81"/>
      <c r="D555" s="81"/>
      <c r="E555" s="82"/>
      <c r="F555" s="83"/>
      <c r="I555" s="85"/>
    </row>
    <row r="556" spans="1:10" s="84" customFormat="1" ht="12.75" x14ac:dyDescent="0.2">
      <c r="A556" s="86" t="s">
        <v>122</v>
      </c>
      <c r="B556" s="87" t="s">
        <v>139</v>
      </c>
      <c r="C556" s="81"/>
      <c r="D556" s="81"/>
      <c r="E556" s="82"/>
      <c r="F556" s="83"/>
      <c r="I556" s="85"/>
    </row>
    <row r="557" spans="1:10" s="84" customFormat="1" ht="12.75" x14ac:dyDescent="0.2">
      <c r="A557" s="86" t="s">
        <v>124</v>
      </c>
      <c r="B557" s="87" t="s">
        <v>125</v>
      </c>
      <c r="C557" s="81"/>
      <c r="D557" s="81"/>
      <c r="E557" s="82"/>
      <c r="F557" s="83"/>
      <c r="I557" s="85"/>
    </row>
    <row r="558" spans="1:10" s="84" customFormat="1" ht="12.75" x14ac:dyDescent="0.2">
      <c r="A558" s="86" t="s">
        <v>126</v>
      </c>
      <c r="B558" s="87" t="s">
        <v>140</v>
      </c>
      <c r="C558" s="81"/>
      <c r="D558" s="81"/>
      <c r="E558" s="82"/>
      <c r="F558" s="83"/>
      <c r="I558" s="85"/>
    </row>
    <row r="559" spans="1:10" s="84" customFormat="1" ht="25.5" x14ac:dyDescent="0.2">
      <c r="A559" s="86" t="s">
        <v>128</v>
      </c>
      <c r="B559" s="65" t="s">
        <v>127</v>
      </c>
      <c r="C559" s="81"/>
      <c r="D559" s="81"/>
      <c r="E559" s="82"/>
      <c r="F559" s="83"/>
      <c r="I559" s="85"/>
    </row>
    <row r="560" spans="1:10" s="84" customFormat="1" ht="51" x14ac:dyDescent="0.2">
      <c r="A560" s="86" t="s">
        <v>141</v>
      </c>
      <c r="B560" s="65" t="s">
        <v>129</v>
      </c>
      <c r="C560" s="81"/>
      <c r="D560" s="81"/>
      <c r="E560" s="82"/>
      <c r="F560" s="83"/>
      <c r="I560" s="85"/>
    </row>
    <row r="561" spans="1:10" s="84" customFormat="1" ht="12.75" x14ac:dyDescent="0.2">
      <c r="A561" s="86"/>
      <c r="B561" s="87" t="s">
        <v>130</v>
      </c>
      <c r="C561" s="81"/>
      <c r="D561" s="81"/>
      <c r="E561" s="82"/>
      <c r="F561" s="83"/>
      <c r="I561" s="85"/>
    </row>
    <row r="562" spans="1:10" s="84" customFormat="1" ht="12.75" x14ac:dyDescent="0.2">
      <c r="A562" s="86"/>
      <c r="B562" s="65" t="s">
        <v>131</v>
      </c>
      <c r="G562" s="89"/>
      <c r="H562" s="90"/>
      <c r="I562" s="89"/>
      <c r="J562" s="89"/>
    </row>
    <row r="563" spans="1:10" s="84" customFormat="1" x14ac:dyDescent="0.25">
      <c r="A563" s="86"/>
      <c r="B563" s="91" t="s">
        <v>526</v>
      </c>
      <c r="C563" s="86"/>
      <c r="D563" s="55"/>
      <c r="E563" s="56"/>
      <c r="F563" s="56"/>
      <c r="G563" s="89"/>
      <c r="H563" s="90"/>
      <c r="I563" s="89"/>
      <c r="J563" s="89"/>
    </row>
    <row r="564" spans="1:10" s="84" customFormat="1" x14ac:dyDescent="0.25">
      <c r="A564" s="86"/>
      <c r="B564" s="80" t="s">
        <v>527</v>
      </c>
      <c r="C564" s="86" t="s">
        <v>70</v>
      </c>
      <c r="D564" s="55">
        <v>1</v>
      </c>
      <c r="E564" s="389"/>
      <c r="F564" s="56">
        <f>D564*E564</f>
        <v>0</v>
      </c>
      <c r="G564" s="89"/>
      <c r="H564" s="90"/>
      <c r="I564" s="89"/>
      <c r="J564" s="89"/>
    </row>
    <row r="565" spans="1:10" s="84" customFormat="1" x14ac:dyDescent="0.25">
      <c r="A565" s="86"/>
      <c r="B565" s="80"/>
      <c r="C565" s="86"/>
      <c r="D565" s="55"/>
      <c r="E565" s="56"/>
      <c r="F565" s="56"/>
      <c r="G565" s="89"/>
      <c r="H565" s="90"/>
      <c r="I565" s="89"/>
      <c r="J565" s="89"/>
    </row>
    <row r="566" spans="1:10" s="46" customFormat="1" ht="25.5" x14ac:dyDescent="0.25">
      <c r="A566" s="48" t="s">
        <v>528</v>
      </c>
      <c r="B566" s="79" t="s">
        <v>154</v>
      </c>
      <c r="C566" s="44"/>
      <c r="D566" s="56"/>
      <c r="E566" s="56"/>
      <c r="F566" s="56"/>
    </row>
    <row r="567" spans="1:10" s="46" customFormat="1" x14ac:dyDescent="0.25">
      <c r="A567" s="48"/>
      <c r="B567" s="68" t="s">
        <v>155</v>
      </c>
      <c r="C567" s="54" t="s">
        <v>70</v>
      </c>
      <c r="D567" s="55">
        <v>1</v>
      </c>
      <c r="E567" s="389"/>
      <c r="F567" s="56">
        <f>D567*E567</f>
        <v>0</v>
      </c>
    </row>
    <row r="568" spans="1:10" s="46" customFormat="1" x14ac:dyDescent="0.25">
      <c r="A568" s="48"/>
      <c r="B568" s="99"/>
      <c r="C568" s="44"/>
      <c r="D568" s="56"/>
      <c r="E568" s="56"/>
      <c r="F568" s="56"/>
    </row>
    <row r="569" spans="1:10" s="74" customFormat="1" ht="51" x14ac:dyDescent="0.2">
      <c r="A569" s="48" t="s">
        <v>529</v>
      </c>
      <c r="B569" s="100" t="s">
        <v>530</v>
      </c>
      <c r="C569" s="72"/>
      <c r="D569" s="73"/>
      <c r="E569" s="73"/>
      <c r="F569" s="73"/>
    </row>
    <row r="570" spans="1:10" s="46" customFormat="1" x14ac:dyDescent="0.25">
      <c r="A570" s="48"/>
      <c r="B570" s="33" t="s">
        <v>69</v>
      </c>
      <c r="C570" s="54" t="s">
        <v>70</v>
      </c>
      <c r="D570" s="55">
        <v>1</v>
      </c>
      <c r="E570" s="389"/>
      <c r="F570" s="56">
        <f>D570*E570</f>
        <v>0</v>
      </c>
    </row>
    <row r="571" spans="1:10" s="74" customFormat="1" ht="12.75" x14ac:dyDescent="0.2">
      <c r="A571" s="75"/>
      <c r="B571" s="101"/>
      <c r="C571" s="72"/>
      <c r="D571" s="73"/>
      <c r="E571" s="73"/>
      <c r="F571" s="73"/>
    </row>
    <row r="572" spans="1:10" s="46" customFormat="1" ht="25.5" x14ac:dyDescent="0.25">
      <c r="A572" s="48" t="s">
        <v>531</v>
      </c>
      <c r="B572" s="102" t="s">
        <v>532</v>
      </c>
      <c r="C572" s="44"/>
      <c r="D572" s="56"/>
      <c r="E572" s="56"/>
      <c r="F572" s="56"/>
    </row>
    <row r="573" spans="1:10" s="46" customFormat="1" x14ac:dyDescent="0.25">
      <c r="A573" s="48"/>
      <c r="B573" s="103" t="s">
        <v>160</v>
      </c>
      <c r="C573" s="54" t="s">
        <v>161</v>
      </c>
      <c r="D573" s="56">
        <v>1</v>
      </c>
      <c r="E573" s="389"/>
      <c r="F573" s="56">
        <f>D573*E573</f>
        <v>0</v>
      </c>
    </row>
    <row r="574" spans="1:10" s="46" customFormat="1" x14ac:dyDescent="0.25">
      <c r="A574" s="48"/>
      <c r="B574" s="103"/>
      <c r="C574" s="54"/>
      <c r="D574" s="56"/>
      <c r="E574" s="56"/>
      <c r="F574" s="56"/>
    </row>
    <row r="575" spans="1:10" s="107" customFormat="1" ht="38.25" x14ac:dyDescent="0.2">
      <c r="A575" s="48" t="s">
        <v>533</v>
      </c>
      <c r="B575" s="87" t="s">
        <v>163</v>
      </c>
      <c r="C575" s="104"/>
      <c r="D575" s="104"/>
      <c r="E575" s="105"/>
      <c r="F575" s="106"/>
      <c r="G575" s="104"/>
      <c r="H575" s="104"/>
      <c r="I575" s="105"/>
      <c r="J575" s="106"/>
    </row>
    <row r="576" spans="1:10" s="46" customFormat="1" x14ac:dyDescent="0.25">
      <c r="A576" s="62"/>
      <c r="B576" s="68"/>
      <c r="C576" s="108"/>
      <c r="D576" s="56"/>
      <c r="E576" s="56"/>
      <c r="F576" s="56"/>
    </row>
    <row r="577" spans="1:10" s="46" customFormat="1" x14ac:dyDescent="0.25">
      <c r="A577" s="62"/>
      <c r="B577" s="109"/>
      <c r="C577" s="108"/>
      <c r="D577" s="56"/>
      <c r="E577" s="56"/>
      <c r="F577" s="56"/>
    </row>
    <row r="578" spans="1:10" s="46" customFormat="1" x14ac:dyDescent="0.25">
      <c r="A578" s="62"/>
      <c r="B578" s="87" t="s">
        <v>164</v>
      </c>
      <c r="C578" s="108"/>
      <c r="D578" s="56"/>
      <c r="E578" s="56"/>
      <c r="F578" s="56"/>
    </row>
    <row r="579" spans="1:10" s="46" customFormat="1" x14ac:dyDescent="0.25">
      <c r="A579" s="62"/>
      <c r="B579" s="110" t="s">
        <v>165</v>
      </c>
      <c r="C579" s="108"/>
      <c r="D579" s="56"/>
      <c r="E579" s="56"/>
      <c r="F579" s="56"/>
    </row>
    <row r="580" spans="1:10" s="46" customFormat="1" x14ac:dyDescent="0.25">
      <c r="A580" s="62"/>
      <c r="B580" s="110" t="s">
        <v>166</v>
      </c>
      <c r="C580" s="108"/>
      <c r="D580" s="56"/>
      <c r="E580" s="56"/>
      <c r="F580" s="56"/>
    </row>
    <row r="581" spans="1:10" s="46" customFormat="1" x14ac:dyDescent="0.25">
      <c r="A581" s="62"/>
      <c r="B581" s="110" t="s">
        <v>167</v>
      </c>
      <c r="C581" s="108"/>
      <c r="D581" s="56"/>
      <c r="E581" s="56"/>
      <c r="F581" s="56"/>
    </row>
    <row r="582" spans="1:10" s="46" customFormat="1" x14ac:dyDescent="0.25">
      <c r="A582" s="62"/>
      <c r="B582" s="110" t="s">
        <v>168</v>
      </c>
      <c r="C582" s="108"/>
      <c r="D582" s="56"/>
      <c r="E582" s="56"/>
      <c r="F582" s="56"/>
    </row>
    <row r="583" spans="1:10" s="46" customFormat="1" x14ac:dyDescent="0.25">
      <c r="A583" s="62"/>
      <c r="B583" s="110" t="s">
        <v>169</v>
      </c>
      <c r="C583" s="108"/>
      <c r="D583" s="56"/>
      <c r="E583" s="56"/>
      <c r="F583" s="56"/>
    </row>
    <row r="584" spans="1:10" s="107" customFormat="1" ht="51" x14ac:dyDescent="0.2">
      <c r="A584" s="111"/>
      <c r="B584" s="87" t="s">
        <v>170</v>
      </c>
      <c r="C584" s="104"/>
      <c r="D584" s="104"/>
      <c r="E584" s="105"/>
      <c r="F584" s="106"/>
      <c r="G584" s="104"/>
      <c r="H584" s="104"/>
      <c r="I584" s="105"/>
      <c r="J584" s="106"/>
    </row>
    <row r="585" spans="1:10" s="107" customFormat="1" ht="25.5" x14ac:dyDescent="0.2">
      <c r="A585" s="111"/>
      <c r="B585" s="87" t="s">
        <v>171</v>
      </c>
      <c r="C585" s="104"/>
      <c r="D585" s="104"/>
      <c r="E585" s="105"/>
      <c r="F585" s="106"/>
      <c r="G585" s="104"/>
      <c r="H585" s="104"/>
      <c r="I585" s="105"/>
      <c r="J585" s="106"/>
    </row>
    <row r="586" spans="1:10" s="46" customFormat="1" x14ac:dyDescent="0.25">
      <c r="A586" s="48"/>
      <c r="B586" s="112" t="s">
        <v>172</v>
      </c>
      <c r="C586" s="50" t="s">
        <v>173</v>
      </c>
      <c r="D586" s="67">
        <v>4.2</v>
      </c>
      <c r="E586" s="390"/>
      <c r="F586" s="67">
        <f>D586*E586</f>
        <v>0</v>
      </c>
    </row>
    <row r="587" spans="1:10" s="46" customFormat="1" x14ac:dyDescent="0.25">
      <c r="A587" s="48"/>
      <c r="B587" s="103"/>
      <c r="C587" s="54"/>
      <c r="D587" s="56"/>
      <c r="E587" s="56"/>
      <c r="F587" s="56"/>
    </row>
    <row r="588" spans="1:10" s="107" customFormat="1" ht="38.25" x14ac:dyDescent="0.2">
      <c r="A588" s="48" t="s">
        <v>534</v>
      </c>
      <c r="B588" s="87" t="s">
        <v>175</v>
      </c>
      <c r="C588" s="104"/>
      <c r="D588" s="104"/>
      <c r="E588" s="105"/>
      <c r="F588" s="106"/>
      <c r="G588" s="104"/>
      <c r="H588" s="104"/>
      <c r="I588" s="105"/>
      <c r="J588" s="106"/>
    </row>
    <row r="589" spans="1:10" s="46" customFormat="1" x14ac:dyDescent="0.25">
      <c r="A589" s="62"/>
      <c r="B589" s="68"/>
      <c r="C589" s="108"/>
      <c r="D589" s="56"/>
      <c r="E589" s="56"/>
      <c r="F589" s="56"/>
    </row>
    <row r="590" spans="1:10" s="46" customFormat="1" x14ac:dyDescent="0.25">
      <c r="A590" s="62"/>
      <c r="B590" s="109"/>
      <c r="C590" s="108"/>
      <c r="D590" s="56"/>
      <c r="E590" s="56"/>
      <c r="F590" s="56"/>
    </row>
    <row r="591" spans="1:10" s="46" customFormat="1" x14ac:dyDescent="0.25">
      <c r="A591" s="62"/>
      <c r="B591" s="87" t="s">
        <v>164</v>
      </c>
      <c r="C591" s="108"/>
      <c r="D591" s="56"/>
      <c r="E591" s="56"/>
      <c r="F591" s="56"/>
    </row>
    <row r="592" spans="1:10" s="46" customFormat="1" x14ac:dyDescent="0.25">
      <c r="A592" s="62"/>
      <c r="B592" s="110" t="s">
        <v>165</v>
      </c>
      <c r="C592" s="108"/>
      <c r="D592" s="56"/>
      <c r="E592" s="56"/>
      <c r="F592" s="56"/>
    </row>
    <row r="593" spans="1:10" s="46" customFormat="1" x14ac:dyDescent="0.25">
      <c r="A593" s="62"/>
      <c r="B593" s="110" t="s">
        <v>166</v>
      </c>
      <c r="C593" s="108"/>
      <c r="D593" s="56"/>
      <c r="E593" s="56"/>
      <c r="F593" s="56"/>
    </row>
    <row r="594" spans="1:10" s="46" customFormat="1" x14ac:dyDescent="0.25">
      <c r="A594" s="62"/>
      <c r="B594" s="110" t="s">
        <v>167</v>
      </c>
      <c r="C594" s="108"/>
      <c r="D594" s="56"/>
      <c r="E594" s="56"/>
      <c r="F594" s="56"/>
    </row>
    <row r="595" spans="1:10" s="46" customFormat="1" x14ac:dyDescent="0.25">
      <c r="A595" s="62"/>
      <c r="B595" s="110" t="s">
        <v>176</v>
      </c>
      <c r="C595" s="108"/>
      <c r="D595" s="56"/>
      <c r="E595" s="56"/>
      <c r="F595" s="56"/>
    </row>
    <row r="596" spans="1:10" s="107" customFormat="1" ht="51" x14ac:dyDescent="0.2">
      <c r="A596" s="111"/>
      <c r="B596" s="87" t="s">
        <v>170</v>
      </c>
      <c r="C596" s="104"/>
      <c r="D596" s="104"/>
      <c r="E596" s="105"/>
      <c r="F596" s="106"/>
      <c r="G596" s="104"/>
      <c r="H596" s="104"/>
      <c r="I596" s="105"/>
      <c r="J596" s="106"/>
    </row>
    <row r="597" spans="1:10" s="107" customFormat="1" ht="25.5" x14ac:dyDescent="0.2">
      <c r="A597" s="111"/>
      <c r="B597" s="87" t="s">
        <v>535</v>
      </c>
      <c r="C597" s="104"/>
      <c r="D597" s="104"/>
      <c r="E597" s="105"/>
      <c r="F597" s="106"/>
      <c r="G597" s="104"/>
      <c r="H597" s="104"/>
      <c r="I597" s="105"/>
      <c r="J597" s="106"/>
    </row>
    <row r="598" spans="1:10" s="107" customFormat="1" ht="25.5" x14ac:dyDescent="0.2">
      <c r="A598" s="111"/>
      <c r="B598" s="87" t="s">
        <v>171</v>
      </c>
      <c r="C598" s="104"/>
      <c r="D598" s="104"/>
      <c r="E598" s="105"/>
      <c r="F598" s="106"/>
      <c r="G598" s="104"/>
      <c r="H598" s="104"/>
      <c r="I598" s="105"/>
      <c r="J598" s="106"/>
    </row>
    <row r="599" spans="1:10" s="46" customFormat="1" x14ac:dyDescent="0.25">
      <c r="A599" s="48"/>
      <c r="B599" s="112" t="s">
        <v>172</v>
      </c>
      <c r="C599" s="50" t="s">
        <v>173</v>
      </c>
      <c r="D599" s="67">
        <v>21</v>
      </c>
      <c r="E599" s="390"/>
      <c r="F599" s="67">
        <f>D599*E599</f>
        <v>0</v>
      </c>
    </row>
    <row r="600" spans="1:10" s="46" customFormat="1" x14ac:dyDescent="0.25">
      <c r="A600" s="48"/>
      <c r="B600" s="103"/>
      <c r="C600" s="54"/>
      <c r="D600" s="56"/>
      <c r="E600" s="56"/>
      <c r="F600" s="56"/>
    </row>
    <row r="601" spans="1:10" s="46" customFormat="1" ht="38.25" x14ac:dyDescent="0.25">
      <c r="A601" s="48" t="s">
        <v>536</v>
      </c>
      <c r="B601" s="113" t="s">
        <v>179</v>
      </c>
      <c r="C601" s="54"/>
      <c r="D601" s="56"/>
      <c r="E601" s="56"/>
      <c r="F601" s="56"/>
    </row>
    <row r="602" spans="1:10" s="46" customFormat="1" x14ac:dyDescent="0.25">
      <c r="A602" s="62"/>
      <c r="B602" s="68"/>
      <c r="C602" s="108"/>
      <c r="D602" s="56"/>
      <c r="E602" s="56"/>
      <c r="F602" s="56"/>
    </row>
    <row r="603" spans="1:10" s="46" customFormat="1" x14ac:dyDescent="0.25">
      <c r="A603" s="62"/>
      <c r="B603" s="109"/>
      <c r="C603" s="108"/>
      <c r="D603" s="56"/>
      <c r="E603" s="56"/>
      <c r="F603" s="56"/>
    </row>
    <row r="604" spans="1:10" s="46" customFormat="1" x14ac:dyDescent="0.25">
      <c r="A604" s="62"/>
      <c r="B604" s="87" t="s">
        <v>164</v>
      </c>
      <c r="C604" s="108"/>
      <c r="D604" s="56"/>
      <c r="E604" s="56"/>
      <c r="F604" s="56"/>
    </row>
    <row r="605" spans="1:10" s="46" customFormat="1" x14ac:dyDescent="0.25">
      <c r="A605" s="62"/>
      <c r="B605" s="110" t="s">
        <v>180</v>
      </c>
      <c r="C605" s="108"/>
      <c r="D605" s="56"/>
      <c r="E605" s="56"/>
      <c r="F605" s="56"/>
    </row>
    <row r="606" spans="1:10" s="46" customFormat="1" ht="38.25" x14ac:dyDescent="0.25">
      <c r="A606" s="62"/>
      <c r="B606" s="110" t="s">
        <v>181</v>
      </c>
      <c r="C606" s="108"/>
      <c r="D606" s="56"/>
      <c r="E606" s="56"/>
      <c r="F606" s="56"/>
    </row>
    <row r="607" spans="1:10" s="46" customFormat="1" x14ac:dyDescent="0.25">
      <c r="A607" s="62"/>
      <c r="B607" s="110" t="s">
        <v>182</v>
      </c>
      <c r="C607" s="108"/>
      <c r="D607" s="56"/>
      <c r="E607" s="56"/>
      <c r="F607" s="56"/>
    </row>
    <row r="608" spans="1:10" s="46" customFormat="1" ht="25.5" x14ac:dyDescent="0.25">
      <c r="A608" s="48"/>
      <c r="B608" s="102" t="s">
        <v>183</v>
      </c>
      <c r="C608" s="54"/>
      <c r="D608" s="56"/>
      <c r="E608" s="56"/>
      <c r="F608" s="56"/>
    </row>
    <row r="609" spans="1:6" s="46" customFormat="1" x14ac:dyDescent="0.25">
      <c r="A609" s="48"/>
      <c r="B609" s="33" t="s">
        <v>69</v>
      </c>
      <c r="C609" s="54" t="s">
        <v>70</v>
      </c>
      <c r="D609" s="55">
        <v>1</v>
      </c>
      <c r="E609" s="389"/>
      <c r="F609" s="56">
        <f>D609*E609</f>
        <v>0</v>
      </c>
    </row>
    <row r="610" spans="1:6" s="46" customFormat="1" x14ac:dyDescent="0.25">
      <c r="A610" s="48"/>
      <c r="B610" s="103"/>
      <c r="C610" s="54"/>
      <c r="D610" s="56"/>
      <c r="E610" s="56"/>
      <c r="F610" s="56"/>
    </row>
    <row r="611" spans="1:6" s="46" customFormat="1" ht="38.25" x14ac:dyDescent="0.25">
      <c r="A611" s="48" t="s">
        <v>537</v>
      </c>
      <c r="B611" s="113" t="s">
        <v>185</v>
      </c>
      <c r="C611" s="54"/>
      <c r="D611" s="56"/>
      <c r="E611" s="56"/>
      <c r="F611" s="56"/>
    </row>
    <row r="612" spans="1:6" s="46" customFormat="1" x14ac:dyDescent="0.25">
      <c r="A612" s="62"/>
      <c r="B612" s="68"/>
      <c r="C612" s="108"/>
      <c r="D612" s="56"/>
      <c r="E612" s="56"/>
      <c r="F612" s="56"/>
    </row>
    <row r="613" spans="1:6" s="46" customFormat="1" x14ac:dyDescent="0.25">
      <c r="A613" s="62"/>
      <c r="B613" s="109"/>
      <c r="C613" s="108"/>
      <c r="D613" s="56"/>
      <c r="E613" s="56"/>
      <c r="F613" s="56"/>
    </row>
    <row r="614" spans="1:6" s="46" customFormat="1" x14ac:dyDescent="0.25">
      <c r="A614" s="62"/>
      <c r="B614" s="87" t="s">
        <v>164</v>
      </c>
      <c r="C614" s="108"/>
      <c r="D614" s="56"/>
      <c r="E614" s="56"/>
      <c r="F614" s="56"/>
    </row>
    <row r="615" spans="1:6" s="46" customFormat="1" x14ac:dyDescent="0.25">
      <c r="A615" s="62"/>
      <c r="B615" s="110" t="s">
        <v>186</v>
      </c>
      <c r="C615" s="108"/>
      <c r="D615" s="56"/>
      <c r="E615" s="56"/>
      <c r="F615" s="56"/>
    </row>
    <row r="616" spans="1:6" s="46" customFormat="1" ht="38.25" x14ac:dyDescent="0.25">
      <c r="A616" s="62"/>
      <c r="B616" s="110" t="s">
        <v>181</v>
      </c>
      <c r="C616" s="108"/>
      <c r="D616" s="56"/>
      <c r="E616" s="56"/>
      <c r="F616" s="56"/>
    </row>
    <row r="617" spans="1:6" s="46" customFormat="1" ht="25.5" x14ac:dyDescent="0.25">
      <c r="A617" s="62"/>
      <c r="B617" s="110" t="s">
        <v>187</v>
      </c>
      <c r="C617" s="108"/>
      <c r="D617" s="56"/>
      <c r="E617" s="56"/>
      <c r="F617" s="56"/>
    </row>
    <row r="618" spans="1:6" s="46" customFormat="1" ht="25.5" x14ac:dyDescent="0.25">
      <c r="A618" s="48"/>
      <c r="B618" s="102" t="s">
        <v>183</v>
      </c>
      <c r="C618" s="54"/>
      <c r="D618" s="56"/>
      <c r="E618" s="56"/>
      <c r="F618" s="56"/>
    </row>
    <row r="619" spans="1:6" s="46" customFormat="1" x14ac:dyDescent="0.25">
      <c r="A619" s="48"/>
      <c r="B619" s="33" t="s">
        <v>69</v>
      </c>
      <c r="C619" s="54" t="s">
        <v>70</v>
      </c>
      <c r="D619" s="55">
        <v>1</v>
      </c>
      <c r="E619" s="389"/>
      <c r="F619" s="56">
        <f>D619*E619</f>
        <v>0</v>
      </c>
    </row>
    <row r="620" spans="1:6" s="46" customFormat="1" x14ac:dyDescent="0.25">
      <c r="A620" s="48"/>
      <c r="B620" s="103"/>
      <c r="C620" s="54"/>
      <c r="D620" s="56"/>
      <c r="E620" s="56"/>
      <c r="F620" s="56"/>
    </row>
    <row r="621" spans="1:6" s="46" customFormat="1" ht="38.25" x14ac:dyDescent="0.25">
      <c r="A621" s="48" t="s">
        <v>538</v>
      </c>
      <c r="B621" s="113" t="s">
        <v>539</v>
      </c>
      <c r="C621" s="54"/>
      <c r="D621" s="56"/>
      <c r="E621" s="56"/>
      <c r="F621" s="56"/>
    </row>
    <row r="622" spans="1:6" s="46" customFormat="1" x14ac:dyDescent="0.25">
      <c r="A622" s="48"/>
      <c r="B622" s="113" t="s">
        <v>540</v>
      </c>
      <c r="C622" s="54"/>
      <c r="D622" s="56"/>
      <c r="E622" s="56"/>
      <c r="F622" s="56"/>
    </row>
    <row r="623" spans="1:6" s="46" customFormat="1" x14ac:dyDescent="0.25">
      <c r="A623" s="48"/>
      <c r="B623" s="113" t="s">
        <v>191</v>
      </c>
      <c r="C623" s="54"/>
      <c r="D623" s="56"/>
      <c r="E623" s="56"/>
      <c r="F623" s="56"/>
    </row>
    <row r="624" spans="1:6" s="46" customFormat="1" ht="25.5" x14ac:dyDescent="0.25">
      <c r="A624" s="48"/>
      <c r="B624" s="113" t="s">
        <v>192</v>
      </c>
      <c r="C624" s="44"/>
      <c r="D624" s="56"/>
      <c r="E624" s="56"/>
      <c r="F624" s="56"/>
    </row>
    <row r="625" spans="1:6" s="46" customFormat="1" x14ac:dyDescent="0.25">
      <c r="A625" s="48"/>
      <c r="B625" s="33" t="s">
        <v>69</v>
      </c>
      <c r="C625" s="54" t="s">
        <v>70</v>
      </c>
      <c r="D625" s="55">
        <v>1</v>
      </c>
      <c r="E625" s="389"/>
      <c r="F625" s="56">
        <f>D625*E625</f>
        <v>0</v>
      </c>
    </row>
    <row r="626" spans="1:6" s="46" customFormat="1" x14ac:dyDescent="0.25">
      <c r="A626" s="48"/>
      <c r="B626" s="103"/>
      <c r="C626" s="54"/>
      <c r="D626" s="56"/>
      <c r="E626" s="56"/>
      <c r="F626" s="56"/>
    </row>
    <row r="627" spans="1:6" s="74" customFormat="1" ht="63.75" x14ac:dyDescent="0.2">
      <c r="A627" s="48" t="s">
        <v>541</v>
      </c>
      <c r="B627" s="119" t="s">
        <v>194</v>
      </c>
      <c r="C627" s="72"/>
      <c r="D627" s="73"/>
      <c r="E627" s="73"/>
      <c r="F627" s="73"/>
    </row>
    <row r="628" spans="1:6" s="46" customFormat="1" x14ac:dyDescent="0.25">
      <c r="A628" s="62"/>
      <c r="B628" s="68"/>
      <c r="C628" s="108"/>
      <c r="D628" s="56"/>
      <c r="E628" s="56"/>
      <c r="F628" s="56"/>
    </row>
    <row r="629" spans="1:6" s="46" customFormat="1" x14ac:dyDescent="0.25">
      <c r="A629" s="62"/>
      <c r="B629" s="109"/>
      <c r="C629" s="108"/>
      <c r="D629" s="56"/>
      <c r="E629" s="56"/>
      <c r="F629" s="56"/>
    </row>
    <row r="630" spans="1:6" s="46" customFormat="1" x14ac:dyDescent="0.25">
      <c r="A630" s="62"/>
      <c r="B630" s="87" t="s">
        <v>164</v>
      </c>
      <c r="C630" s="108"/>
      <c r="D630" s="56"/>
      <c r="E630" s="56"/>
      <c r="F630" s="56"/>
    </row>
    <row r="631" spans="1:6" s="46" customFormat="1" x14ac:dyDescent="0.25">
      <c r="A631" s="62"/>
      <c r="B631" s="110" t="s">
        <v>195</v>
      </c>
      <c r="C631" s="108"/>
      <c r="D631" s="56"/>
      <c r="E631" s="56"/>
      <c r="F631" s="56"/>
    </row>
    <row r="632" spans="1:6" s="46" customFormat="1" x14ac:dyDescent="0.25">
      <c r="A632" s="62"/>
      <c r="B632" s="110" t="s">
        <v>196</v>
      </c>
      <c r="C632" s="108"/>
      <c r="D632" s="56"/>
      <c r="E632" s="56"/>
      <c r="F632" s="56"/>
    </row>
    <row r="633" spans="1:6" s="46" customFormat="1" ht="25.5" x14ac:dyDescent="0.25">
      <c r="A633" s="48"/>
      <c r="B633" s="102" t="s">
        <v>183</v>
      </c>
      <c r="C633" s="54"/>
      <c r="D633" s="56"/>
      <c r="E633" s="56"/>
      <c r="F633" s="56"/>
    </row>
    <row r="634" spans="1:6" s="46" customFormat="1" x14ac:dyDescent="0.25">
      <c r="A634" s="48"/>
      <c r="B634" s="33" t="s">
        <v>69</v>
      </c>
      <c r="C634" s="54" t="s">
        <v>70</v>
      </c>
      <c r="D634" s="55">
        <v>1</v>
      </c>
      <c r="E634" s="389"/>
      <c r="F634" s="56">
        <f>D634*E634</f>
        <v>0</v>
      </c>
    </row>
    <row r="635" spans="1:6" s="74" customFormat="1" ht="12.75" x14ac:dyDescent="0.2">
      <c r="A635" s="75"/>
      <c r="B635" s="120"/>
      <c r="C635" s="72"/>
      <c r="D635" s="73"/>
      <c r="E635" s="73"/>
      <c r="F635" s="73"/>
    </row>
    <row r="636" spans="1:6" s="74" customFormat="1" ht="38.25" x14ac:dyDescent="0.2">
      <c r="A636" s="48" t="s">
        <v>542</v>
      </c>
      <c r="B636" s="121" t="s">
        <v>198</v>
      </c>
      <c r="C636" s="72"/>
      <c r="D636" s="73"/>
      <c r="E636" s="73"/>
      <c r="F636" s="73"/>
    </row>
    <row r="637" spans="1:6" s="74" customFormat="1" ht="12.75" x14ac:dyDescent="0.2">
      <c r="A637" s="75"/>
      <c r="B637" s="121" t="s">
        <v>543</v>
      </c>
      <c r="C637" s="72"/>
      <c r="D637" s="73"/>
      <c r="E637" s="73"/>
      <c r="F637" s="73"/>
    </row>
    <row r="638" spans="1:6" s="46" customFormat="1" x14ac:dyDescent="0.25">
      <c r="A638" s="48"/>
      <c r="B638" s="33" t="s">
        <v>69</v>
      </c>
      <c r="C638" s="54" t="s">
        <v>70</v>
      </c>
      <c r="D638" s="55">
        <v>1</v>
      </c>
      <c r="E638" s="389"/>
      <c r="F638" s="56">
        <f>D638*E638</f>
        <v>0</v>
      </c>
    </row>
    <row r="639" spans="1:6" s="46" customFormat="1" x14ac:dyDescent="0.25">
      <c r="A639" s="48"/>
      <c r="B639" s="33"/>
      <c r="C639" s="54"/>
      <c r="D639" s="55"/>
      <c r="E639" s="56"/>
      <c r="F639" s="56"/>
    </row>
    <row r="640" spans="1:6" s="74" customFormat="1" ht="25.5" x14ac:dyDescent="0.2">
      <c r="A640" s="48" t="s">
        <v>544</v>
      </c>
      <c r="B640" s="121" t="s">
        <v>201</v>
      </c>
      <c r="C640" s="72"/>
      <c r="D640" s="73"/>
      <c r="E640" s="73"/>
      <c r="F640" s="73"/>
    </row>
    <row r="641" spans="1:6" s="46" customFormat="1" x14ac:dyDescent="0.25">
      <c r="A641" s="48"/>
      <c r="B641" s="33" t="s">
        <v>69</v>
      </c>
      <c r="C641" s="54" t="s">
        <v>70</v>
      </c>
      <c r="D641" s="55">
        <v>1</v>
      </c>
      <c r="E641" s="389"/>
      <c r="F641" s="56">
        <f>D641*E641</f>
        <v>0</v>
      </c>
    </row>
    <row r="642" spans="1:6" s="46" customFormat="1" x14ac:dyDescent="0.25">
      <c r="A642" s="48"/>
      <c r="B642" s="33"/>
      <c r="C642" s="54"/>
      <c r="D642" s="55"/>
      <c r="E642" s="56"/>
      <c r="F642" s="56"/>
    </row>
    <row r="643" spans="1:6" s="74" customFormat="1" ht="25.5" x14ac:dyDescent="0.2">
      <c r="A643" s="48" t="s">
        <v>545</v>
      </c>
      <c r="B643" s="121" t="s">
        <v>546</v>
      </c>
      <c r="C643" s="72"/>
      <c r="D643" s="73"/>
      <c r="E643" s="73"/>
      <c r="F643" s="73"/>
    </row>
    <row r="644" spans="1:6" s="46" customFormat="1" x14ac:dyDescent="0.25">
      <c r="A644" s="48"/>
      <c r="B644" s="33" t="s">
        <v>69</v>
      </c>
      <c r="C644" s="54" t="s">
        <v>70</v>
      </c>
      <c r="D644" s="55">
        <v>1</v>
      </c>
      <c r="E644" s="389"/>
      <c r="F644" s="56">
        <f>D644*E644</f>
        <v>0</v>
      </c>
    </row>
    <row r="645" spans="1:6" s="46" customFormat="1" x14ac:dyDescent="0.25">
      <c r="A645" s="48"/>
      <c r="B645" s="33"/>
      <c r="C645" s="54"/>
      <c r="D645" s="55"/>
      <c r="E645" s="56"/>
      <c r="F645" s="56"/>
    </row>
    <row r="646" spans="1:6" s="74" customFormat="1" ht="38.25" x14ac:dyDescent="0.2">
      <c r="A646" s="48" t="s">
        <v>547</v>
      </c>
      <c r="B646" s="121" t="s">
        <v>207</v>
      </c>
      <c r="C646" s="72"/>
      <c r="D646" s="73"/>
      <c r="E646" s="73"/>
      <c r="F646" s="73"/>
    </row>
    <row r="647" spans="1:6" s="46" customFormat="1" x14ac:dyDescent="0.25">
      <c r="A647" s="48"/>
      <c r="B647" s="33" t="s">
        <v>69</v>
      </c>
      <c r="C647" s="54" t="s">
        <v>70</v>
      </c>
      <c r="D647" s="55">
        <v>1</v>
      </c>
      <c r="E647" s="389"/>
      <c r="F647" s="56">
        <f>D647*E647</f>
        <v>0</v>
      </c>
    </row>
    <row r="648" spans="1:6" s="46" customFormat="1" x14ac:dyDescent="0.25">
      <c r="A648" s="48"/>
      <c r="B648" s="33"/>
      <c r="C648" s="54"/>
      <c r="D648" s="55"/>
      <c r="E648" s="56"/>
      <c r="F648" s="56"/>
    </row>
    <row r="649" spans="1:6" s="74" customFormat="1" ht="38.25" x14ac:dyDescent="0.2">
      <c r="A649" s="48" t="s">
        <v>548</v>
      </c>
      <c r="B649" s="121" t="s">
        <v>209</v>
      </c>
      <c r="C649" s="72"/>
      <c r="D649" s="73"/>
      <c r="E649" s="73"/>
      <c r="F649" s="73"/>
    </row>
    <row r="650" spans="1:6" s="46" customFormat="1" x14ac:dyDescent="0.25">
      <c r="A650" s="48"/>
      <c r="B650" s="33" t="s">
        <v>69</v>
      </c>
      <c r="C650" s="54" t="s">
        <v>70</v>
      </c>
      <c r="D650" s="55">
        <v>1</v>
      </c>
      <c r="E650" s="389"/>
      <c r="F650" s="56">
        <f>D650*E650</f>
        <v>0</v>
      </c>
    </row>
    <row r="651" spans="1:6" s="46" customFormat="1" x14ac:dyDescent="0.25">
      <c r="A651" s="48"/>
      <c r="B651" s="33"/>
      <c r="C651" s="54"/>
      <c r="D651" s="55"/>
      <c r="E651" s="56"/>
      <c r="F651" s="56"/>
    </row>
    <row r="652" spans="1:6" s="128" customFormat="1" ht="15.75" x14ac:dyDescent="0.2">
      <c r="A652" s="122" t="s">
        <v>7</v>
      </c>
      <c r="B652" s="123" t="s">
        <v>549</v>
      </c>
      <c r="C652" s="124"/>
      <c r="D652" s="125" t="s">
        <v>210</v>
      </c>
      <c r="E652" s="126"/>
      <c r="F652" s="127">
        <f>SUM(F497:F650)</f>
        <v>0</v>
      </c>
    </row>
    <row r="653" spans="1:6" ht="15.75" thickBot="1" x14ac:dyDescent="0.3"/>
    <row r="654" spans="1:6" s="7" customFormat="1" ht="15.75" thickBot="1" x14ac:dyDescent="0.25">
      <c r="A654" s="39"/>
      <c r="B654" s="40" t="s">
        <v>550</v>
      </c>
      <c r="C654" s="39"/>
      <c r="D654" s="39"/>
      <c r="E654" s="39"/>
      <c r="F654" s="39"/>
    </row>
    <row r="655" spans="1:6" s="7" customFormat="1" ht="14.25" x14ac:dyDescent="0.2">
      <c r="A655" s="39"/>
      <c r="B655" s="41"/>
      <c r="C655" s="39"/>
      <c r="D655" s="39"/>
      <c r="E655" s="39"/>
      <c r="F655" s="39"/>
    </row>
    <row r="656" spans="1:6" s="46" customFormat="1" x14ac:dyDescent="0.25">
      <c r="A656" s="42" t="s">
        <v>2</v>
      </c>
      <c r="B656" s="43" t="s">
        <v>551</v>
      </c>
      <c r="C656" s="44"/>
      <c r="D656" s="45"/>
      <c r="E656" s="45"/>
      <c r="F656" s="45"/>
    </row>
    <row r="657" spans="1:6" s="46" customFormat="1" x14ac:dyDescent="0.25">
      <c r="A657" s="47"/>
      <c r="B657" s="43"/>
      <c r="C657" s="44"/>
      <c r="D657" s="45"/>
      <c r="E657" s="45"/>
      <c r="F657" s="45"/>
    </row>
    <row r="658" spans="1:6" s="46" customFormat="1" x14ac:dyDescent="0.25">
      <c r="A658" s="48" t="s">
        <v>66</v>
      </c>
      <c r="B658" s="33" t="s">
        <v>67</v>
      </c>
      <c r="C658" s="44"/>
      <c r="D658" s="49"/>
      <c r="E658" s="49"/>
      <c r="F658" s="49"/>
    </row>
    <row r="659" spans="1:6" s="46" customFormat="1" ht="25.5" x14ac:dyDescent="0.25">
      <c r="A659" s="48"/>
      <c r="B659" s="33" t="s">
        <v>68</v>
      </c>
      <c r="C659" s="50"/>
      <c r="D659" s="51"/>
      <c r="E659" s="52"/>
      <c r="F659" s="53"/>
    </row>
    <row r="660" spans="1:6" s="46" customFormat="1" x14ac:dyDescent="0.25">
      <c r="A660" s="48"/>
      <c r="B660" s="33" t="s">
        <v>69</v>
      </c>
      <c r="C660" s="54" t="s">
        <v>70</v>
      </c>
      <c r="D660" s="55">
        <v>4</v>
      </c>
      <c r="E660" s="389"/>
      <c r="F660" s="56">
        <f>D660*E660</f>
        <v>0</v>
      </c>
    </row>
    <row r="661" spans="1:6" s="46" customFormat="1" x14ac:dyDescent="0.25">
      <c r="A661" s="48"/>
      <c r="B661" s="57"/>
      <c r="C661" s="44"/>
      <c r="D661" s="49"/>
      <c r="E661" s="49"/>
      <c r="F661" s="49"/>
    </row>
    <row r="662" spans="1:6" s="46" customFormat="1" ht="25.5" x14ac:dyDescent="0.25">
      <c r="A662" s="48" t="s">
        <v>71</v>
      </c>
      <c r="B662" s="33" t="s">
        <v>483</v>
      </c>
      <c r="C662" s="44"/>
      <c r="D662" s="49"/>
      <c r="E662" s="49"/>
      <c r="F662" s="49"/>
    </row>
    <row r="663" spans="1:6" s="46" customFormat="1" ht="18" customHeight="1" x14ac:dyDescent="0.25">
      <c r="A663" s="48"/>
      <c r="B663" s="33" t="s">
        <v>73</v>
      </c>
      <c r="C663" s="50"/>
      <c r="D663" s="51"/>
      <c r="E663" s="52"/>
      <c r="F663" s="53"/>
    </row>
    <row r="664" spans="1:6" s="46" customFormat="1" x14ac:dyDescent="0.25">
      <c r="A664" s="48"/>
      <c r="B664" s="33" t="s">
        <v>74</v>
      </c>
      <c r="C664" s="54" t="s">
        <v>75</v>
      </c>
      <c r="D664" s="56">
        <v>1</v>
      </c>
      <c r="E664" s="389"/>
      <c r="F664" s="56">
        <f>D664*E664</f>
        <v>0</v>
      </c>
    </row>
    <row r="665" spans="1:6" s="46" customFormat="1" ht="15.75" x14ac:dyDescent="0.25">
      <c r="A665" s="58"/>
      <c r="B665" s="43"/>
      <c r="C665" s="59"/>
      <c r="D665" s="60"/>
      <c r="E665" s="61"/>
      <c r="F665" s="60"/>
    </row>
    <row r="666" spans="1:6" s="46" customFormat="1" ht="25.5" x14ac:dyDescent="0.25">
      <c r="A666" s="48" t="s">
        <v>76</v>
      </c>
      <c r="B666" s="33" t="s">
        <v>77</v>
      </c>
      <c r="C666" s="44"/>
      <c r="D666" s="49"/>
      <c r="E666" s="49"/>
      <c r="F666" s="49"/>
    </row>
    <row r="667" spans="1:6" s="46" customFormat="1" ht="17.25" customHeight="1" x14ac:dyDescent="0.25">
      <c r="A667" s="48"/>
      <c r="B667" s="33" t="s">
        <v>73</v>
      </c>
      <c r="C667" s="50"/>
      <c r="D667" s="51"/>
      <c r="E667" s="52"/>
      <c r="F667" s="53"/>
    </row>
    <row r="668" spans="1:6" s="46" customFormat="1" x14ac:dyDescent="0.25">
      <c r="A668" s="48"/>
      <c r="B668" s="33" t="s">
        <v>78</v>
      </c>
      <c r="C668" s="54" t="s">
        <v>79</v>
      </c>
      <c r="D668" s="56">
        <v>56</v>
      </c>
      <c r="E668" s="389"/>
      <c r="F668" s="56">
        <f>D668*E668</f>
        <v>0</v>
      </c>
    </row>
    <row r="669" spans="1:6" s="46" customFormat="1" ht="15.75" x14ac:dyDescent="0.25">
      <c r="A669" s="62"/>
      <c r="B669" s="63"/>
      <c r="C669" s="59"/>
      <c r="D669" s="60"/>
      <c r="E669" s="61"/>
      <c r="F669" s="64"/>
    </row>
    <row r="670" spans="1:6" s="46" customFormat="1" x14ac:dyDescent="0.25">
      <c r="A670" s="48" t="s">
        <v>80</v>
      </c>
      <c r="B670" s="65" t="s">
        <v>81</v>
      </c>
      <c r="C670" s="54"/>
      <c r="D670" s="56"/>
      <c r="E670" s="56"/>
      <c r="F670" s="56"/>
    </row>
    <row r="671" spans="1:6" s="46" customFormat="1" ht="18" customHeight="1" x14ac:dyDescent="0.25">
      <c r="A671" s="48"/>
      <c r="B671" s="33" t="s">
        <v>73</v>
      </c>
      <c r="C671" s="50"/>
      <c r="D671" s="51"/>
      <c r="E671" s="52"/>
      <c r="F671" s="53"/>
    </row>
    <row r="672" spans="1:6" s="46" customFormat="1" x14ac:dyDescent="0.25">
      <c r="A672" s="48"/>
      <c r="B672" s="33" t="s">
        <v>78</v>
      </c>
      <c r="C672" s="54" t="s">
        <v>79</v>
      </c>
      <c r="D672" s="56">
        <v>41</v>
      </c>
      <c r="E672" s="389"/>
      <c r="F672" s="56">
        <f>D672*E672</f>
        <v>0</v>
      </c>
    </row>
    <row r="673" spans="1:6" s="46" customFormat="1" x14ac:dyDescent="0.25">
      <c r="A673" s="48"/>
      <c r="B673" s="66"/>
      <c r="C673" s="50"/>
      <c r="D673" s="67"/>
      <c r="E673" s="67"/>
      <c r="F673" s="67"/>
    </row>
    <row r="674" spans="1:6" s="46" customFormat="1" ht="25.5" x14ac:dyDescent="0.25">
      <c r="A674" s="48" t="s">
        <v>82</v>
      </c>
      <c r="B674" s="33" t="s">
        <v>83</v>
      </c>
      <c r="C674" s="44"/>
      <c r="D674" s="49"/>
      <c r="E674" s="49"/>
      <c r="F674" s="49"/>
    </row>
    <row r="675" spans="1:6" s="46" customFormat="1" ht="25.5" x14ac:dyDescent="0.25">
      <c r="A675" s="58"/>
      <c r="B675" s="33" t="s">
        <v>84</v>
      </c>
      <c r="C675" s="44"/>
      <c r="D675" s="49"/>
      <c r="E675" s="49"/>
      <c r="F675" s="49"/>
    </row>
    <row r="676" spans="1:6" s="46" customFormat="1" x14ac:dyDescent="0.25">
      <c r="A676" s="48"/>
      <c r="B676" s="33" t="s">
        <v>74</v>
      </c>
      <c r="C676" s="54" t="s">
        <v>75</v>
      </c>
      <c r="D676" s="56">
        <v>2.5</v>
      </c>
      <c r="E676" s="389"/>
      <c r="F676" s="56">
        <f>D676*E676</f>
        <v>0</v>
      </c>
    </row>
    <row r="677" spans="1:6" s="46" customFormat="1" x14ac:dyDescent="0.25">
      <c r="A677" s="48"/>
      <c r="B677" s="33"/>
      <c r="C677" s="54"/>
      <c r="D677" s="56"/>
      <c r="E677" s="56"/>
      <c r="F677" s="56"/>
    </row>
    <row r="678" spans="1:6" s="46" customFormat="1" ht="33" customHeight="1" x14ac:dyDescent="0.25">
      <c r="A678" s="48" t="s">
        <v>85</v>
      </c>
      <c r="B678" s="65" t="s">
        <v>86</v>
      </c>
      <c r="C678" s="54"/>
      <c r="D678" s="56"/>
      <c r="E678" s="56"/>
      <c r="F678" s="56"/>
    </row>
    <row r="679" spans="1:6" s="46" customFormat="1" x14ac:dyDescent="0.25">
      <c r="A679" s="48"/>
      <c r="B679" s="33" t="s">
        <v>78</v>
      </c>
      <c r="C679" s="54" t="s">
        <v>79</v>
      </c>
      <c r="D679" s="56">
        <v>42</v>
      </c>
      <c r="E679" s="389"/>
      <c r="F679" s="56">
        <f>D679*E679</f>
        <v>0</v>
      </c>
    </row>
    <row r="680" spans="1:6" s="46" customFormat="1" x14ac:dyDescent="0.25">
      <c r="A680" s="48"/>
      <c r="B680" s="33"/>
      <c r="C680" s="54"/>
      <c r="D680" s="56"/>
      <c r="E680" s="56"/>
      <c r="F680" s="56"/>
    </row>
    <row r="681" spans="1:6" s="46" customFormat="1" ht="25.5" x14ac:dyDescent="0.25">
      <c r="A681" s="48" t="s">
        <v>87</v>
      </c>
      <c r="B681" s="65" t="s">
        <v>88</v>
      </c>
      <c r="C681" s="54"/>
      <c r="D681" s="56"/>
      <c r="E681" s="56"/>
      <c r="F681" s="56"/>
    </row>
    <row r="682" spans="1:6" s="46" customFormat="1" x14ac:dyDescent="0.25">
      <c r="A682" s="48"/>
      <c r="B682" s="68" t="s">
        <v>89</v>
      </c>
      <c r="C682" s="54"/>
      <c r="D682" s="56"/>
      <c r="E682" s="56"/>
      <c r="F682" s="56"/>
    </row>
    <row r="683" spans="1:6" s="46" customFormat="1" x14ac:dyDescent="0.25">
      <c r="A683" s="48"/>
      <c r="B683" s="33" t="s">
        <v>78</v>
      </c>
      <c r="C683" s="54" t="s">
        <v>79</v>
      </c>
      <c r="D683" s="56">
        <v>15.1</v>
      </c>
      <c r="E683" s="389"/>
      <c r="F683" s="56">
        <f>D683*E683</f>
        <v>0</v>
      </c>
    </row>
    <row r="684" spans="1:6" s="46" customFormat="1" x14ac:dyDescent="0.25">
      <c r="A684" s="69"/>
      <c r="B684" s="70"/>
      <c r="C684" s="71"/>
      <c r="D684" s="51"/>
      <c r="E684" s="52"/>
      <c r="F684" s="53"/>
    </row>
    <row r="685" spans="1:6" s="46" customFormat="1" ht="25.5" x14ac:dyDescent="0.25">
      <c r="A685" s="48" t="s">
        <v>90</v>
      </c>
      <c r="B685" s="68" t="s">
        <v>91</v>
      </c>
      <c r="C685" s="71"/>
      <c r="D685" s="51"/>
      <c r="E685" s="52"/>
      <c r="F685" s="53"/>
    </row>
    <row r="686" spans="1:6" s="46" customFormat="1" ht="38.25" x14ac:dyDescent="0.25">
      <c r="A686" s="48"/>
      <c r="B686" s="68" t="s">
        <v>92</v>
      </c>
      <c r="C686" s="71"/>
      <c r="D686" s="51"/>
      <c r="E686" s="52"/>
      <c r="F686" s="53"/>
    </row>
    <row r="687" spans="1:6" s="46" customFormat="1" ht="25.5" x14ac:dyDescent="0.25">
      <c r="A687" s="48"/>
      <c r="B687" s="68" t="s">
        <v>93</v>
      </c>
      <c r="C687" s="71"/>
      <c r="D687" s="51"/>
      <c r="E687" s="52"/>
      <c r="F687" s="53"/>
    </row>
    <row r="688" spans="1:6" s="46" customFormat="1" x14ac:dyDescent="0.25">
      <c r="A688" s="48"/>
      <c r="B688" s="33" t="s">
        <v>78</v>
      </c>
      <c r="C688" s="54" t="s">
        <v>79</v>
      </c>
      <c r="D688" s="56">
        <v>15.1</v>
      </c>
      <c r="E688" s="389"/>
      <c r="F688" s="56">
        <f>D688*E688</f>
        <v>0</v>
      </c>
    </row>
    <row r="689" spans="1:6" s="46" customFormat="1" x14ac:dyDescent="0.25">
      <c r="A689" s="48"/>
      <c r="B689" s="68"/>
      <c r="C689" s="71"/>
      <c r="D689" s="51"/>
      <c r="E689" s="52"/>
      <c r="F689" s="53"/>
    </row>
    <row r="690" spans="1:6" s="46" customFormat="1" ht="25.5" x14ac:dyDescent="0.25">
      <c r="A690" s="48" t="s">
        <v>94</v>
      </c>
      <c r="B690" s="68" t="s">
        <v>95</v>
      </c>
      <c r="C690" s="71"/>
      <c r="D690" s="51"/>
      <c r="E690" s="52"/>
      <c r="F690" s="53"/>
    </row>
    <row r="691" spans="1:6" s="46" customFormat="1" ht="25.5" x14ac:dyDescent="0.25">
      <c r="A691" s="48"/>
      <c r="B691" s="68" t="s">
        <v>93</v>
      </c>
      <c r="C691" s="71"/>
      <c r="D691" s="51"/>
      <c r="E691" s="52"/>
      <c r="F691" s="53"/>
    </row>
    <row r="692" spans="1:6" s="46" customFormat="1" x14ac:dyDescent="0.25">
      <c r="A692" s="48"/>
      <c r="B692" s="33" t="s">
        <v>78</v>
      </c>
      <c r="C692" s="54" t="s">
        <v>79</v>
      </c>
      <c r="D692" s="56">
        <v>15.1</v>
      </c>
      <c r="E692" s="389"/>
      <c r="F692" s="56">
        <f>D692*E692</f>
        <v>0</v>
      </c>
    </row>
    <row r="693" spans="1:6" s="46" customFormat="1" x14ac:dyDescent="0.25">
      <c r="A693" s="48"/>
      <c r="B693" s="68"/>
      <c r="C693" s="71"/>
      <c r="D693" s="51"/>
      <c r="E693" s="52"/>
      <c r="F693" s="53"/>
    </row>
    <row r="694" spans="1:6" s="74" customFormat="1" ht="51" x14ac:dyDescent="0.2">
      <c r="A694" s="48" t="s">
        <v>96</v>
      </c>
      <c r="B694" s="68" t="s">
        <v>97</v>
      </c>
      <c r="C694" s="72"/>
      <c r="D694" s="73"/>
      <c r="E694" s="73"/>
      <c r="F694" s="73"/>
    </row>
    <row r="695" spans="1:6" s="74" customFormat="1" ht="38.25" x14ac:dyDescent="0.2">
      <c r="A695" s="75"/>
      <c r="B695" s="68" t="s">
        <v>552</v>
      </c>
      <c r="C695" s="72"/>
      <c r="D695" s="73"/>
      <c r="E695" s="73"/>
      <c r="F695" s="73"/>
    </row>
    <row r="696" spans="1:6" s="74" customFormat="1" ht="25.5" x14ac:dyDescent="0.2">
      <c r="A696" s="75"/>
      <c r="B696" s="68" t="s">
        <v>99</v>
      </c>
      <c r="C696" s="72"/>
      <c r="D696" s="73"/>
      <c r="E696" s="73"/>
      <c r="F696" s="73"/>
    </row>
    <row r="697" spans="1:6" s="74" customFormat="1" ht="25.5" x14ac:dyDescent="0.2">
      <c r="A697" s="75"/>
      <c r="B697" s="68" t="s">
        <v>100</v>
      </c>
      <c r="C697" s="72"/>
      <c r="D697" s="73"/>
      <c r="E697" s="73"/>
      <c r="F697" s="73"/>
    </row>
    <row r="698" spans="1:6" s="74" customFormat="1" ht="27" x14ac:dyDescent="0.2">
      <c r="A698" s="75"/>
      <c r="B698" s="68" t="s">
        <v>101</v>
      </c>
      <c r="C698" s="72"/>
      <c r="D698" s="73"/>
      <c r="E698" s="73"/>
      <c r="F698" s="73"/>
    </row>
    <row r="699" spans="1:6" s="74" customFormat="1" ht="25.5" x14ac:dyDescent="0.2">
      <c r="A699" s="75"/>
      <c r="B699" s="68" t="s">
        <v>102</v>
      </c>
      <c r="C699" s="72"/>
      <c r="D699" s="73"/>
      <c r="E699" s="73"/>
      <c r="F699" s="73"/>
    </row>
    <row r="700" spans="1:6" s="74" customFormat="1" ht="38.25" x14ac:dyDescent="0.2">
      <c r="A700" s="75"/>
      <c r="B700" s="68" t="s">
        <v>103</v>
      </c>
      <c r="C700" s="72"/>
      <c r="D700" s="76"/>
      <c r="E700" s="73"/>
      <c r="F700" s="77"/>
    </row>
    <row r="701" spans="1:6" s="74" customFormat="1" ht="12.75" x14ac:dyDescent="0.2">
      <c r="A701" s="75"/>
      <c r="B701" s="68" t="s">
        <v>104</v>
      </c>
      <c r="C701" s="72"/>
      <c r="D701" s="76"/>
      <c r="E701" s="73"/>
      <c r="F701" s="77"/>
    </row>
    <row r="702" spans="1:6" s="74" customFormat="1" x14ac:dyDescent="0.25">
      <c r="A702" s="75"/>
      <c r="B702" s="78" t="s">
        <v>105</v>
      </c>
      <c r="C702" s="54" t="s">
        <v>79</v>
      </c>
      <c r="D702" s="56">
        <v>14.6</v>
      </c>
      <c r="E702" s="389"/>
      <c r="F702" s="56">
        <f>D702*E702</f>
        <v>0</v>
      </c>
    </row>
    <row r="703" spans="1:6" s="74" customFormat="1" ht="12.75" x14ac:dyDescent="0.2">
      <c r="A703" s="75"/>
      <c r="B703" s="78"/>
      <c r="C703" s="72"/>
      <c r="D703" s="76"/>
      <c r="E703" s="73"/>
      <c r="F703" s="77"/>
    </row>
    <row r="704" spans="1:6" s="74" customFormat="1" ht="51" x14ac:dyDescent="0.2">
      <c r="A704" s="48" t="s">
        <v>106</v>
      </c>
      <c r="B704" s="68" t="s">
        <v>107</v>
      </c>
      <c r="C704" s="72"/>
      <c r="D704" s="76"/>
      <c r="E704" s="73"/>
      <c r="F704" s="77"/>
    </row>
    <row r="705" spans="1:9" s="74" customFormat="1" ht="38.25" x14ac:dyDescent="0.2">
      <c r="A705" s="75"/>
      <c r="B705" s="68" t="s">
        <v>108</v>
      </c>
      <c r="C705" s="72"/>
      <c r="D705" s="76"/>
      <c r="E705" s="73"/>
      <c r="F705" s="77"/>
    </row>
    <row r="706" spans="1:9" s="74" customFormat="1" ht="12.75" x14ac:dyDescent="0.2">
      <c r="A706" s="75"/>
      <c r="B706" s="33" t="s">
        <v>109</v>
      </c>
      <c r="C706" s="72"/>
      <c r="D706" s="76"/>
      <c r="E706" s="73"/>
      <c r="F706" s="77"/>
    </row>
    <row r="707" spans="1:9" s="74" customFormat="1" ht="25.5" x14ac:dyDescent="0.2">
      <c r="A707" s="75"/>
      <c r="B707" s="68" t="s">
        <v>102</v>
      </c>
      <c r="C707" s="72"/>
      <c r="D707" s="76"/>
      <c r="E707" s="73"/>
      <c r="F707" s="77"/>
    </row>
    <row r="708" spans="1:9" s="74" customFormat="1" ht="25.5" x14ac:dyDescent="0.2">
      <c r="A708" s="75"/>
      <c r="B708" s="68" t="s">
        <v>110</v>
      </c>
      <c r="C708" s="72"/>
      <c r="D708" s="76"/>
      <c r="E708" s="73"/>
      <c r="F708" s="77"/>
    </row>
    <row r="709" spans="1:9" s="74" customFormat="1" ht="12.75" x14ac:dyDescent="0.2">
      <c r="A709" s="75"/>
      <c r="B709" s="68" t="s">
        <v>104</v>
      </c>
      <c r="C709" s="72"/>
      <c r="D709" s="76"/>
      <c r="E709" s="73"/>
      <c r="F709" s="77"/>
    </row>
    <row r="710" spans="1:9" s="74" customFormat="1" ht="25.5" x14ac:dyDescent="0.2">
      <c r="A710" s="75"/>
      <c r="B710" s="79" t="s">
        <v>111</v>
      </c>
      <c r="C710" s="72"/>
      <c r="D710" s="76"/>
      <c r="E710" s="73"/>
      <c r="F710" s="77"/>
    </row>
    <row r="711" spans="1:9" s="74" customFormat="1" x14ac:dyDescent="0.25">
      <c r="A711" s="75"/>
      <c r="B711" s="79" t="s">
        <v>112</v>
      </c>
      <c r="C711" s="54" t="s">
        <v>79</v>
      </c>
      <c r="D711" s="56">
        <v>9</v>
      </c>
      <c r="E711" s="389"/>
      <c r="F711" s="56">
        <f>D711*E711</f>
        <v>0</v>
      </c>
    </row>
    <row r="712" spans="1:9" s="74" customFormat="1" ht="12.75" x14ac:dyDescent="0.2">
      <c r="A712" s="75"/>
      <c r="B712" s="78"/>
      <c r="C712" s="72"/>
      <c r="D712" s="76"/>
      <c r="E712" s="73"/>
      <c r="F712" s="77"/>
    </row>
    <row r="713" spans="1:9" s="46" customFormat="1" ht="25.5" x14ac:dyDescent="0.25">
      <c r="A713" s="48" t="s">
        <v>113</v>
      </c>
      <c r="B713" s="68" t="s">
        <v>114</v>
      </c>
      <c r="C713" s="54"/>
      <c r="D713" s="56"/>
      <c r="E713" s="56"/>
      <c r="F713" s="56"/>
    </row>
    <row r="714" spans="1:9" s="46" customFormat="1" ht="63.75" x14ac:dyDescent="0.25">
      <c r="A714" s="48"/>
      <c r="B714" s="68" t="s">
        <v>115</v>
      </c>
      <c r="C714" s="54"/>
      <c r="D714" s="56"/>
      <c r="E714" s="56"/>
      <c r="F714" s="56"/>
    </row>
    <row r="715" spans="1:9" s="46" customFormat="1" x14ac:dyDescent="0.25">
      <c r="A715" s="48"/>
      <c r="B715" s="68" t="s">
        <v>116</v>
      </c>
      <c r="C715" s="54"/>
      <c r="D715" s="56"/>
      <c r="E715" s="56"/>
      <c r="F715" s="56"/>
    </row>
    <row r="716" spans="1:9" s="46" customFormat="1" x14ac:dyDescent="0.25">
      <c r="A716" s="48"/>
      <c r="B716" s="68" t="s">
        <v>117</v>
      </c>
      <c r="C716" s="54" t="s">
        <v>79</v>
      </c>
      <c r="D716" s="56">
        <v>14</v>
      </c>
      <c r="E716" s="389"/>
      <c r="F716" s="56">
        <f>D716*E716</f>
        <v>0</v>
      </c>
    </row>
    <row r="717" spans="1:9" s="46" customFormat="1" x14ac:dyDescent="0.25">
      <c r="A717" s="48"/>
      <c r="B717" s="68"/>
      <c r="C717" s="54"/>
      <c r="D717" s="56"/>
      <c r="E717" s="56"/>
      <c r="F717" s="56"/>
    </row>
    <row r="718" spans="1:9" s="84" customFormat="1" ht="25.5" x14ac:dyDescent="0.2">
      <c r="A718" s="48" t="s">
        <v>118</v>
      </c>
      <c r="B718" s="80" t="s">
        <v>119</v>
      </c>
      <c r="C718" s="81"/>
      <c r="D718" s="81"/>
      <c r="E718" s="82"/>
      <c r="F718" s="83"/>
      <c r="I718" s="85"/>
    </row>
    <row r="719" spans="1:9" s="84" customFormat="1" ht="12.75" x14ac:dyDescent="0.2">
      <c r="A719" s="86" t="s">
        <v>120</v>
      </c>
      <c r="B719" s="87" t="s">
        <v>121</v>
      </c>
      <c r="C719" s="81"/>
      <c r="D719" s="81"/>
      <c r="E719" s="82"/>
      <c r="F719" s="83"/>
      <c r="I719" s="85"/>
    </row>
    <row r="720" spans="1:9" s="84" customFormat="1" ht="12.75" x14ac:dyDescent="0.2">
      <c r="A720" s="86" t="s">
        <v>122</v>
      </c>
      <c r="B720" s="87" t="s">
        <v>123</v>
      </c>
      <c r="C720" s="81"/>
      <c r="D720" s="81"/>
      <c r="E720" s="82"/>
      <c r="F720" s="83"/>
      <c r="I720" s="85"/>
    </row>
    <row r="721" spans="1:10" s="84" customFormat="1" ht="12.75" x14ac:dyDescent="0.2">
      <c r="A721" s="86" t="s">
        <v>124</v>
      </c>
      <c r="B721" s="87" t="s">
        <v>125</v>
      </c>
      <c r="C721" s="81"/>
      <c r="D721" s="81"/>
      <c r="E721" s="82"/>
      <c r="F721" s="83"/>
      <c r="I721" s="85"/>
    </row>
    <row r="722" spans="1:10" s="84" customFormat="1" ht="25.5" x14ac:dyDescent="0.2">
      <c r="A722" s="86" t="s">
        <v>126</v>
      </c>
      <c r="B722" s="65" t="s">
        <v>127</v>
      </c>
      <c r="C722" s="81"/>
      <c r="D722" s="81"/>
      <c r="E722" s="82"/>
      <c r="F722" s="83"/>
      <c r="I722" s="85"/>
    </row>
    <row r="723" spans="1:10" s="84" customFormat="1" ht="51" x14ac:dyDescent="0.2">
      <c r="A723" s="86" t="s">
        <v>128</v>
      </c>
      <c r="B723" s="88" t="s">
        <v>129</v>
      </c>
      <c r="C723" s="81"/>
      <c r="D723" s="81"/>
      <c r="E723" s="82"/>
      <c r="F723" s="83"/>
      <c r="I723" s="85"/>
    </row>
    <row r="724" spans="1:10" s="84" customFormat="1" ht="12.75" x14ac:dyDescent="0.2">
      <c r="A724" s="86"/>
      <c r="B724" s="87" t="s">
        <v>130</v>
      </c>
      <c r="C724" s="81"/>
      <c r="D724" s="81"/>
      <c r="E724" s="82"/>
      <c r="F724" s="83"/>
      <c r="I724" s="85"/>
    </row>
    <row r="725" spans="1:10" s="84" customFormat="1" ht="12.75" x14ac:dyDescent="0.2">
      <c r="A725" s="86"/>
      <c r="B725" s="65" t="s">
        <v>131</v>
      </c>
      <c r="G725" s="89"/>
      <c r="H725" s="90"/>
      <c r="I725" s="89"/>
      <c r="J725" s="89"/>
    </row>
    <row r="726" spans="1:10" s="84" customFormat="1" x14ac:dyDescent="0.25">
      <c r="A726" s="86"/>
      <c r="B726" s="91" t="s">
        <v>132</v>
      </c>
      <c r="C726" s="86"/>
      <c r="D726" s="55"/>
      <c r="E726" s="56"/>
      <c r="F726" s="56"/>
      <c r="G726" s="89"/>
      <c r="H726" s="90"/>
      <c r="I726" s="89"/>
      <c r="J726" s="89"/>
    </row>
    <row r="727" spans="1:10" s="96" customFormat="1" x14ac:dyDescent="0.25">
      <c r="A727" s="92"/>
      <c r="B727" s="93" t="s">
        <v>553</v>
      </c>
      <c r="C727" s="92" t="s">
        <v>70</v>
      </c>
      <c r="D727" s="55">
        <v>1</v>
      </c>
      <c r="E727" s="389"/>
      <c r="F727" s="56">
        <f>D727*E727</f>
        <v>0</v>
      </c>
      <c r="G727" s="94"/>
      <c r="H727" s="95"/>
      <c r="I727" s="94"/>
      <c r="J727" s="94"/>
    </row>
    <row r="728" spans="1:10" s="84" customFormat="1" x14ac:dyDescent="0.25">
      <c r="A728" s="86"/>
      <c r="B728" s="91" t="s">
        <v>134</v>
      </c>
      <c r="C728" s="86"/>
      <c r="D728" s="55"/>
      <c r="E728" s="56"/>
      <c r="F728" s="56"/>
      <c r="G728" s="89"/>
      <c r="H728" s="90"/>
      <c r="I728" s="89"/>
      <c r="J728" s="89"/>
    </row>
    <row r="729" spans="1:10" s="84" customFormat="1" x14ac:dyDescent="0.25">
      <c r="A729" s="86"/>
      <c r="B729" s="80" t="s">
        <v>554</v>
      </c>
      <c r="C729" s="86" t="s">
        <v>70</v>
      </c>
      <c r="D729" s="55">
        <v>3</v>
      </c>
      <c r="E729" s="389"/>
      <c r="F729" s="56">
        <f>D729*E729</f>
        <v>0</v>
      </c>
      <c r="G729" s="89"/>
      <c r="H729" s="90"/>
      <c r="I729" s="89"/>
      <c r="J729" s="89"/>
    </row>
    <row r="730" spans="1:10" s="84" customFormat="1" x14ac:dyDescent="0.25">
      <c r="A730" s="86"/>
      <c r="B730" s="65"/>
      <c r="C730" s="86"/>
      <c r="D730" s="55"/>
      <c r="E730" s="56"/>
      <c r="F730" s="56"/>
      <c r="G730" s="89"/>
      <c r="H730" s="90"/>
      <c r="I730" s="89"/>
      <c r="J730" s="89"/>
    </row>
    <row r="731" spans="1:10" s="84" customFormat="1" ht="12.75" x14ac:dyDescent="0.2">
      <c r="A731" s="48" t="s">
        <v>136</v>
      </c>
      <c r="B731" s="80" t="s">
        <v>137</v>
      </c>
      <c r="C731" s="81"/>
      <c r="D731" s="81"/>
      <c r="E731" s="82"/>
      <c r="F731" s="83"/>
      <c r="I731" s="85"/>
    </row>
    <row r="732" spans="1:10" s="84" customFormat="1" ht="12.75" x14ac:dyDescent="0.2">
      <c r="A732" s="86" t="s">
        <v>120</v>
      </c>
      <c r="B732" s="87" t="s">
        <v>138</v>
      </c>
      <c r="C732" s="81"/>
      <c r="D732" s="81"/>
      <c r="E732" s="82"/>
      <c r="F732" s="83"/>
      <c r="I732" s="85"/>
    </row>
    <row r="733" spans="1:10" s="84" customFormat="1" ht="12.75" x14ac:dyDescent="0.2">
      <c r="A733" s="86" t="s">
        <v>122</v>
      </c>
      <c r="B733" s="87" t="s">
        <v>139</v>
      </c>
      <c r="C733" s="81"/>
      <c r="D733" s="81"/>
      <c r="E733" s="82"/>
      <c r="F733" s="83"/>
      <c r="I733" s="85"/>
    </row>
    <row r="734" spans="1:10" s="84" customFormat="1" ht="12.75" x14ac:dyDescent="0.2">
      <c r="A734" s="86" t="s">
        <v>124</v>
      </c>
      <c r="B734" s="87" t="s">
        <v>125</v>
      </c>
      <c r="C734" s="81"/>
      <c r="D734" s="81"/>
      <c r="E734" s="82"/>
      <c r="F734" s="83"/>
      <c r="I734" s="85"/>
    </row>
    <row r="735" spans="1:10" s="84" customFormat="1" ht="12.75" x14ac:dyDescent="0.2">
      <c r="A735" s="86" t="s">
        <v>126</v>
      </c>
      <c r="B735" s="87" t="s">
        <v>140</v>
      </c>
      <c r="C735" s="81"/>
      <c r="D735" s="81"/>
      <c r="E735" s="82"/>
      <c r="F735" s="83"/>
      <c r="I735" s="85"/>
    </row>
    <row r="736" spans="1:10" s="84" customFormat="1" ht="25.5" x14ac:dyDescent="0.2">
      <c r="A736" s="86" t="s">
        <v>128</v>
      </c>
      <c r="B736" s="65" t="s">
        <v>127</v>
      </c>
      <c r="C736" s="81"/>
      <c r="D736" s="81"/>
      <c r="E736" s="82"/>
      <c r="F736" s="83"/>
      <c r="I736" s="85"/>
    </row>
    <row r="737" spans="1:10" s="84" customFormat="1" ht="51" x14ac:dyDescent="0.2">
      <c r="A737" s="86" t="s">
        <v>141</v>
      </c>
      <c r="B737" s="65" t="s">
        <v>129</v>
      </c>
      <c r="C737" s="81"/>
      <c r="D737" s="81"/>
      <c r="E737" s="82"/>
      <c r="F737" s="83"/>
      <c r="I737" s="85"/>
    </row>
    <row r="738" spans="1:10" s="84" customFormat="1" ht="12.75" x14ac:dyDescent="0.2">
      <c r="A738" s="86"/>
      <c r="B738" s="87" t="s">
        <v>130</v>
      </c>
      <c r="C738" s="81"/>
      <c r="D738" s="81"/>
      <c r="E738" s="82"/>
      <c r="F738" s="83"/>
      <c r="I738" s="85"/>
    </row>
    <row r="739" spans="1:10" s="84" customFormat="1" ht="12.75" x14ac:dyDescent="0.2">
      <c r="A739" s="86"/>
      <c r="B739" s="65" t="s">
        <v>131</v>
      </c>
      <c r="G739" s="89"/>
      <c r="H739" s="90"/>
      <c r="I739" s="89"/>
      <c r="J739" s="89"/>
    </row>
    <row r="740" spans="1:10" s="84" customFormat="1" x14ac:dyDescent="0.25">
      <c r="A740" s="86"/>
      <c r="B740" s="91" t="s">
        <v>142</v>
      </c>
      <c r="C740" s="86"/>
      <c r="D740" s="55"/>
      <c r="E740" s="56"/>
      <c r="F740" s="56"/>
      <c r="G740" s="89"/>
      <c r="H740" s="90"/>
      <c r="I740" s="89"/>
      <c r="J740" s="89"/>
    </row>
    <row r="741" spans="1:10" s="84" customFormat="1" x14ac:dyDescent="0.25">
      <c r="A741" s="86"/>
      <c r="B741" s="80" t="s">
        <v>555</v>
      </c>
      <c r="C741" s="86" t="s">
        <v>70</v>
      </c>
      <c r="D741" s="55">
        <v>1</v>
      </c>
      <c r="E741" s="389"/>
      <c r="F741" s="56">
        <f>D741*E741</f>
        <v>0</v>
      </c>
      <c r="G741" s="89"/>
      <c r="H741" s="90"/>
      <c r="I741" s="89"/>
      <c r="J741" s="89"/>
    </row>
    <row r="742" spans="1:10" s="84" customFormat="1" x14ac:dyDescent="0.25">
      <c r="A742" s="86"/>
      <c r="B742" s="91" t="s">
        <v>144</v>
      </c>
      <c r="C742" s="86"/>
      <c r="D742" s="55"/>
      <c r="E742" s="56"/>
      <c r="F742" s="56"/>
      <c r="G742" s="89"/>
      <c r="H742" s="90"/>
      <c r="I742" s="89"/>
      <c r="J742" s="89"/>
    </row>
    <row r="743" spans="1:10" s="84" customFormat="1" x14ac:dyDescent="0.25">
      <c r="A743" s="86"/>
      <c r="B743" s="80" t="s">
        <v>145</v>
      </c>
      <c r="C743" s="86" t="s">
        <v>70</v>
      </c>
      <c r="D743" s="55">
        <v>1</v>
      </c>
      <c r="E743" s="389"/>
      <c r="F743" s="56">
        <f>D743*E743</f>
        <v>0</v>
      </c>
      <c r="G743" s="89"/>
      <c r="H743" s="90"/>
      <c r="I743" s="89"/>
      <c r="J743" s="89"/>
    </row>
    <row r="744" spans="1:10" s="84" customFormat="1" x14ac:dyDescent="0.25">
      <c r="A744" s="86"/>
      <c r="B744" s="65"/>
      <c r="C744" s="86"/>
      <c r="D744" s="55"/>
      <c r="E744" s="56"/>
      <c r="F744" s="56"/>
      <c r="G744" s="89"/>
      <c r="H744" s="90"/>
      <c r="I744" s="89"/>
      <c r="J744" s="89"/>
    </row>
    <row r="745" spans="1:10" s="46" customFormat="1" ht="25.5" x14ac:dyDescent="0.25">
      <c r="A745" s="48" t="s">
        <v>146</v>
      </c>
      <c r="B745" s="79" t="s">
        <v>154</v>
      </c>
      <c r="C745" s="44"/>
      <c r="D745" s="56"/>
      <c r="E745" s="56"/>
      <c r="F745" s="56"/>
    </row>
    <row r="746" spans="1:10" s="46" customFormat="1" x14ac:dyDescent="0.25">
      <c r="A746" s="48"/>
      <c r="B746" s="68" t="s">
        <v>155</v>
      </c>
      <c r="C746" s="54" t="s">
        <v>70</v>
      </c>
      <c r="D746" s="55">
        <v>1</v>
      </c>
      <c r="E746" s="389"/>
      <c r="F746" s="56">
        <f>D746*E746</f>
        <v>0</v>
      </c>
    </row>
    <row r="747" spans="1:10" s="46" customFormat="1" x14ac:dyDescent="0.25">
      <c r="A747" s="48"/>
      <c r="B747" s="99"/>
      <c r="C747" s="44"/>
      <c r="D747" s="56"/>
      <c r="E747" s="56"/>
      <c r="F747" s="56"/>
    </row>
    <row r="748" spans="1:10" s="74" customFormat="1" ht="51" x14ac:dyDescent="0.2">
      <c r="A748" s="48" t="s">
        <v>153</v>
      </c>
      <c r="B748" s="100" t="s">
        <v>157</v>
      </c>
      <c r="C748" s="72"/>
      <c r="D748" s="73"/>
      <c r="E748" s="73"/>
      <c r="F748" s="73"/>
    </row>
    <row r="749" spans="1:10" s="46" customFormat="1" x14ac:dyDescent="0.25">
      <c r="A749" s="48"/>
      <c r="B749" s="33" t="s">
        <v>69</v>
      </c>
      <c r="C749" s="54" t="s">
        <v>70</v>
      </c>
      <c r="D749" s="55">
        <v>1</v>
      </c>
      <c r="E749" s="389"/>
      <c r="F749" s="56">
        <f>D749*E749</f>
        <v>0</v>
      </c>
    </row>
    <row r="750" spans="1:10" s="74" customFormat="1" ht="12.75" x14ac:dyDescent="0.2">
      <c r="A750" s="75"/>
      <c r="B750" s="101"/>
      <c r="C750" s="72"/>
      <c r="D750" s="73"/>
      <c r="E750" s="73"/>
      <c r="F750" s="73"/>
    </row>
    <row r="751" spans="1:10" s="46" customFormat="1" ht="25.5" x14ac:dyDescent="0.25">
      <c r="A751" s="48" t="s">
        <v>156</v>
      </c>
      <c r="B751" s="102" t="s">
        <v>159</v>
      </c>
      <c r="C751" s="44"/>
      <c r="D751" s="56"/>
      <c r="E751" s="56"/>
      <c r="F751" s="56"/>
    </row>
    <row r="752" spans="1:10" s="46" customFormat="1" x14ac:dyDescent="0.25">
      <c r="A752" s="48"/>
      <c r="B752" s="103" t="s">
        <v>160</v>
      </c>
      <c r="C752" s="54" t="s">
        <v>161</v>
      </c>
      <c r="D752" s="56">
        <v>1</v>
      </c>
      <c r="E752" s="389"/>
      <c r="F752" s="56">
        <f>D752*E752</f>
        <v>0</v>
      </c>
    </row>
    <row r="753" spans="1:10" s="46" customFormat="1" x14ac:dyDescent="0.25">
      <c r="A753" s="48"/>
      <c r="B753" s="103"/>
      <c r="C753" s="54"/>
      <c r="D753" s="56"/>
      <c r="E753" s="56"/>
      <c r="F753" s="56"/>
    </row>
    <row r="754" spans="1:10" s="107" customFormat="1" ht="38.25" x14ac:dyDescent="0.2">
      <c r="A754" s="48" t="s">
        <v>158</v>
      </c>
      <c r="B754" s="87" t="s">
        <v>163</v>
      </c>
      <c r="C754" s="104"/>
      <c r="D754" s="104"/>
      <c r="E754" s="105"/>
      <c r="F754" s="106"/>
      <c r="G754" s="104"/>
      <c r="H754" s="104"/>
      <c r="I754" s="105"/>
      <c r="J754" s="106"/>
    </row>
    <row r="755" spans="1:10" s="46" customFormat="1" x14ac:dyDescent="0.25">
      <c r="A755" s="62"/>
      <c r="B755" s="68"/>
      <c r="C755" s="108"/>
      <c r="D755" s="56"/>
      <c r="E755" s="56"/>
      <c r="F755" s="56"/>
    </row>
    <row r="756" spans="1:10" s="46" customFormat="1" x14ac:dyDescent="0.25">
      <c r="A756" s="62"/>
      <c r="B756" s="109"/>
      <c r="C756" s="108"/>
      <c r="D756" s="56"/>
      <c r="E756" s="56"/>
      <c r="F756" s="56"/>
    </row>
    <row r="757" spans="1:10" s="46" customFormat="1" x14ac:dyDescent="0.25">
      <c r="A757" s="62"/>
      <c r="B757" s="87" t="s">
        <v>164</v>
      </c>
      <c r="C757" s="108"/>
      <c r="D757" s="56"/>
      <c r="E757" s="56"/>
      <c r="F757" s="56"/>
    </row>
    <row r="758" spans="1:10" s="46" customFormat="1" x14ac:dyDescent="0.25">
      <c r="A758" s="62"/>
      <c r="B758" s="110" t="s">
        <v>165</v>
      </c>
      <c r="C758" s="108"/>
      <c r="D758" s="56"/>
      <c r="E758" s="56"/>
      <c r="F758" s="56"/>
    </row>
    <row r="759" spans="1:10" s="46" customFormat="1" x14ac:dyDescent="0.25">
      <c r="A759" s="62"/>
      <c r="B759" s="110" t="s">
        <v>166</v>
      </c>
      <c r="C759" s="108"/>
      <c r="D759" s="56"/>
      <c r="E759" s="56"/>
      <c r="F759" s="56"/>
    </row>
    <row r="760" spans="1:10" s="46" customFormat="1" x14ac:dyDescent="0.25">
      <c r="A760" s="62"/>
      <c r="B760" s="110" t="s">
        <v>167</v>
      </c>
      <c r="C760" s="108"/>
      <c r="D760" s="56"/>
      <c r="E760" s="56"/>
      <c r="F760" s="56"/>
    </row>
    <row r="761" spans="1:10" s="46" customFormat="1" x14ac:dyDescent="0.25">
      <c r="A761" s="62"/>
      <c r="B761" s="110" t="s">
        <v>168</v>
      </c>
      <c r="C761" s="108"/>
      <c r="D761" s="56"/>
      <c r="E761" s="56"/>
      <c r="F761" s="56"/>
    </row>
    <row r="762" spans="1:10" s="46" customFormat="1" x14ac:dyDescent="0.25">
      <c r="A762" s="62"/>
      <c r="B762" s="110" t="s">
        <v>169</v>
      </c>
      <c r="C762" s="108"/>
      <c r="D762" s="56"/>
      <c r="E762" s="56"/>
      <c r="F762" s="56"/>
    </row>
    <row r="763" spans="1:10" s="107" customFormat="1" ht="51" x14ac:dyDescent="0.2">
      <c r="A763" s="111"/>
      <c r="B763" s="87" t="s">
        <v>170</v>
      </c>
      <c r="C763" s="104"/>
      <c r="D763" s="104"/>
      <c r="E763" s="105"/>
      <c r="F763" s="106"/>
      <c r="G763" s="104"/>
      <c r="H763" s="104"/>
      <c r="I763" s="105"/>
      <c r="J763" s="106"/>
    </row>
    <row r="764" spans="1:10" s="107" customFormat="1" ht="25.5" x14ac:dyDescent="0.2">
      <c r="A764" s="111"/>
      <c r="B764" s="87" t="s">
        <v>171</v>
      </c>
      <c r="C764" s="104"/>
      <c r="D764" s="104"/>
      <c r="E764" s="105"/>
      <c r="F764" s="106"/>
      <c r="G764" s="104"/>
      <c r="H764" s="104"/>
      <c r="I764" s="105"/>
      <c r="J764" s="106"/>
    </row>
    <row r="765" spans="1:10" s="46" customFormat="1" x14ac:dyDescent="0.25">
      <c r="A765" s="48"/>
      <c r="B765" s="112" t="s">
        <v>172</v>
      </c>
      <c r="C765" s="50" t="s">
        <v>173</v>
      </c>
      <c r="D765" s="67">
        <v>13.8</v>
      </c>
      <c r="E765" s="390"/>
      <c r="F765" s="67">
        <f>D765*E765</f>
        <v>0</v>
      </c>
    </row>
    <row r="766" spans="1:10" s="46" customFormat="1" x14ac:dyDescent="0.25">
      <c r="A766" s="48"/>
      <c r="B766" s="103"/>
      <c r="C766" s="54"/>
      <c r="D766" s="56"/>
      <c r="E766" s="56"/>
      <c r="F766" s="56"/>
    </row>
    <row r="767" spans="1:10" s="107" customFormat="1" ht="38.25" x14ac:dyDescent="0.2">
      <c r="A767" s="48" t="s">
        <v>162</v>
      </c>
      <c r="B767" s="87" t="s">
        <v>175</v>
      </c>
      <c r="C767" s="104"/>
      <c r="D767" s="104"/>
      <c r="E767" s="105"/>
      <c r="F767" s="106"/>
      <c r="G767" s="104"/>
      <c r="H767" s="104"/>
      <c r="I767" s="105"/>
      <c r="J767" s="106"/>
    </row>
    <row r="768" spans="1:10" s="46" customFormat="1" x14ac:dyDescent="0.25">
      <c r="A768" s="62"/>
      <c r="B768" s="68"/>
      <c r="C768" s="108"/>
      <c r="D768" s="56"/>
      <c r="E768" s="56"/>
      <c r="F768" s="56"/>
    </row>
    <row r="769" spans="1:10" s="46" customFormat="1" x14ac:dyDescent="0.25">
      <c r="A769" s="62"/>
      <c r="B769" s="109"/>
      <c r="C769" s="108"/>
      <c r="D769" s="56"/>
      <c r="E769" s="56"/>
      <c r="F769" s="56"/>
    </row>
    <row r="770" spans="1:10" s="46" customFormat="1" x14ac:dyDescent="0.25">
      <c r="A770" s="62"/>
      <c r="B770" s="87" t="s">
        <v>164</v>
      </c>
      <c r="C770" s="108"/>
      <c r="D770" s="56"/>
      <c r="E770" s="56"/>
      <c r="F770" s="56"/>
    </row>
    <row r="771" spans="1:10" s="46" customFormat="1" x14ac:dyDescent="0.25">
      <c r="A771" s="62"/>
      <c r="B771" s="110" t="s">
        <v>165</v>
      </c>
      <c r="C771" s="108"/>
      <c r="D771" s="56"/>
      <c r="E771" s="56"/>
      <c r="F771" s="56"/>
    </row>
    <row r="772" spans="1:10" s="46" customFormat="1" x14ac:dyDescent="0.25">
      <c r="A772" s="62"/>
      <c r="B772" s="110" t="s">
        <v>166</v>
      </c>
      <c r="C772" s="108"/>
      <c r="D772" s="56"/>
      <c r="E772" s="56"/>
      <c r="F772" s="56"/>
    </row>
    <row r="773" spans="1:10" s="46" customFormat="1" x14ac:dyDescent="0.25">
      <c r="A773" s="62"/>
      <c r="B773" s="110" t="s">
        <v>167</v>
      </c>
      <c r="C773" s="108"/>
      <c r="D773" s="56"/>
      <c r="E773" s="56"/>
      <c r="F773" s="56"/>
    </row>
    <row r="774" spans="1:10" s="46" customFormat="1" x14ac:dyDescent="0.25">
      <c r="A774" s="62"/>
      <c r="B774" s="110" t="s">
        <v>176</v>
      </c>
      <c r="C774" s="108"/>
      <c r="D774" s="56"/>
      <c r="E774" s="56"/>
      <c r="F774" s="56"/>
    </row>
    <row r="775" spans="1:10" s="107" customFormat="1" ht="51" x14ac:dyDescent="0.2">
      <c r="A775" s="111"/>
      <c r="B775" s="87" t="s">
        <v>170</v>
      </c>
      <c r="C775" s="104"/>
      <c r="D775" s="104"/>
      <c r="E775" s="105"/>
      <c r="F775" s="106"/>
      <c r="G775" s="104"/>
      <c r="H775" s="104"/>
      <c r="I775" s="105"/>
      <c r="J775" s="106"/>
    </row>
    <row r="776" spans="1:10" s="107" customFormat="1" ht="25.5" x14ac:dyDescent="0.2">
      <c r="A776" s="111"/>
      <c r="B776" s="87" t="s">
        <v>556</v>
      </c>
      <c r="C776" s="104"/>
      <c r="D776" s="104"/>
      <c r="E776" s="105"/>
      <c r="F776" s="106"/>
      <c r="G776" s="104"/>
      <c r="H776" s="104"/>
      <c r="I776" s="105"/>
      <c r="J776" s="106"/>
    </row>
    <row r="777" spans="1:10" s="107" customFormat="1" ht="25.5" x14ac:dyDescent="0.2">
      <c r="A777" s="111"/>
      <c r="B777" s="87" t="s">
        <v>171</v>
      </c>
      <c r="C777" s="104"/>
      <c r="D777" s="104"/>
      <c r="E777" s="105"/>
      <c r="F777" s="106"/>
      <c r="G777" s="104"/>
      <c r="H777" s="104"/>
      <c r="I777" s="105"/>
      <c r="J777" s="106"/>
    </row>
    <row r="778" spans="1:10" s="46" customFormat="1" x14ac:dyDescent="0.25">
      <c r="A778" s="48"/>
      <c r="B778" s="112" t="s">
        <v>172</v>
      </c>
      <c r="C778" s="50" t="s">
        <v>173</v>
      </c>
      <c r="D778" s="67">
        <v>58</v>
      </c>
      <c r="E778" s="390"/>
      <c r="F778" s="67">
        <f>D778*E778</f>
        <v>0</v>
      </c>
    </row>
    <row r="779" spans="1:10" s="46" customFormat="1" x14ac:dyDescent="0.25">
      <c r="A779" s="48"/>
      <c r="B779" s="103"/>
      <c r="C779" s="54"/>
      <c r="D779" s="56"/>
      <c r="E779" s="56"/>
      <c r="F779" s="56"/>
    </row>
    <row r="780" spans="1:10" s="46" customFormat="1" ht="38.25" x14ac:dyDescent="0.25">
      <c r="A780" s="48" t="s">
        <v>174</v>
      </c>
      <c r="B780" s="113" t="s">
        <v>179</v>
      </c>
      <c r="C780" s="54"/>
      <c r="D780" s="56"/>
      <c r="E780" s="56"/>
      <c r="F780" s="56"/>
    </row>
    <row r="781" spans="1:10" s="46" customFormat="1" x14ac:dyDescent="0.25">
      <c r="A781" s="62"/>
      <c r="B781" s="68"/>
      <c r="C781" s="108"/>
      <c r="D781" s="56"/>
      <c r="E781" s="56"/>
      <c r="F781" s="56"/>
    </row>
    <row r="782" spans="1:10" s="46" customFormat="1" x14ac:dyDescent="0.25">
      <c r="A782" s="62"/>
      <c r="B782" s="109"/>
      <c r="C782" s="108"/>
      <c r="D782" s="56"/>
      <c r="E782" s="56"/>
      <c r="F782" s="56"/>
    </row>
    <row r="783" spans="1:10" s="46" customFormat="1" x14ac:dyDescent="0.25">
      <c r="A783" s="62"/>
      <c r="B783" s="87" t="s">
        <v>164</v>
      </c>
      <c r="C783" s="108"/>
      <c r="D783" s="56"/>
      <c r="E783" s="56"/>
      <c r="F783" s="56"/>
    </row>
    <row r="784" spans="1:10" s="46" customFormat="1" x14ac:dyDescent="0.25">
      <c r="A784" s="62"/>
      <c r="B784" s="110" t="s">
        <v>180</v>
      </c>
      <c r="C784" s="108"/>
      <c r="D784" s="56"/>
      <c r="E784" s="56"/>
      <c r="F784" s="56"/>
    </row>
    <row r="785" spans="1:6" s="46" customFormat="1" ht="38.25" x14ac:dyDescent="0.25">
      <c r="A785" s="62"/>
      <c r="B785" s="110" t="s">
        <v>181</v>
      </c>
      <c r="C785" s="108"/>
      <c r="D785" s="56"/>
      <c r="E785" s="56"/>
      <c r="F785" s="56"/>
    </row>
    <row r="786" spans="1:6" s="46" customFormat="1" x14ac:dyDescent="0.25">
      <c r="A786" s="62"/>
      <c r="B786" s="110" t="s">
        <v>182</v>
      </c>
      <c r="C786" s="108"/>
      <c r="D786" s="56"/>
      <c r="E786" s="56"/>
      <c r="F786" s="56"/>
    </row>
    <row r="787" spans="1:6" s="46" customFormat="1" ht="25.5" x14ac:dyDescent="0.25">
      <c r="A787" s="48"/>
      <c r="B787" s="102" t="s">
        <v>183</v>
      </c>
      <c r="C787" s="54"/>
      <c r="D787" s="56"/>
      <c r="E787" s="56"/>
      <c r="F787" s="56"/>
    </row>
    <row r="788" spans="1:6" s="46" customFormat="1" x14ac:dyDescent="0.25">
      <c r="A788" s="48"/>
      <c r="B788" s="33" t="s">
        <v>69</v>
      </c>
      <c r="C788" s="54" t="s">
        <v>70</v>
      </c>
      <c r="D788" s="55">
        <v>3</v>
      </c>
      <c r="E788" s="389"/>
      <c r="F788" s="56">
        <f>D788*E788</f>
        <v>0</v>
      </c>
    </row>
    <row r="789" spans="1:6" s="46" customFormat="1" x14ac:dyDescent="0.25">
      <c r="A789" s="48"/>
      <c r="B789" s="103"/>
      <c r="C789" s="54"/>
      <c r="D789" s="56"/>
      <c r="E789" s="56"/>
      <c r="F789" s="56"/>
    </row>
    <row r="790" spans="1:6" s="46" customFormat="1" ht="38.25" x14ac:dyDescent="0.25">
      <c r="A790" s="48" t="s">
        <v>178</v>
      </c>
      <c r="B790" s="113" t="s">
        <v>185</v>
      </c>
      <c r="C790" s="54"/>
      <c r="D790" s="56"/>
      <c r="E790" s="56"/>
      <c r="F790" s="56"/>
    </row>
    <row r="791" spans="1:6" s="46" customFormat="1" x14ac:dyDescent="0.25">
      <c r="A791" s="62"/>
      <c r="B791" s="68"/>
      <c r="C791" s="108"/>
      <c r="D791" s="56"/>
      <c r="E791" s="56"/>
      <c r="F791" s="56"/>
    </row>
    <row r="792" spans="1:6" s="46" customFormat="1" x14ac:dyDescent="0.25">
      <c r="A792" s="62"/>
      <c r="B792" s="109"/>
      <c r="C792" s="108"/>
      <c r="D792" s="56"/>
      <c r="E792" s="56"/>
      <c r="F792" s="56"/>
    </row>
    <row r="793" spans="1:6" s="46" customFormat="1" x14ac:dyDescent="0.25">
      <c r="A793" s="62"/>
      <c r="B793" s="87" t="s">
        <v>164</v>
      </c>
      <c r="C793" s="108"/>
      <c r="D793" s="56"/>
      <c r="E793" s="56"/>
      <c r="F793" s="56"/>
    </row>
    <row r="794" spans="1:6" s="46" customFormat="1" x14ac:dyDescent="0.25">
      <c r="A794" s="62"/>
      <c r="B794" s="110" t="s">
        <v>186</v>
      </c>
      <c r="C794" s="108"/>
      <c r="D794" s="56"/>
      <c r="E794" s="56"/>
      <c r="F794" s="56"/>
    </row>
    <row r="795" spans="1:6" s="46" customFormat="1" ht="38.25" x14ac:dyDescent="0.25">
      <c r="A795" s="62"/>
      <c r="B795" s="110" t="s">
        <v>181</v>
      </c>
      <c r="C795" s="108"/>
      <c r="D795" s="56"/>
      <c r="E795" s="56"/>
      <c r="F795" s="56"/>
    </row>
    <row r="796" spans="1:6" s="46" customFormat="1" ht="25.5" x14ac:dyDescent="0.25">
      <c r="A796" s="62"/>
      <c r="B796" s="110" t="s">
        <v>187</v>
      </c>
      <c r="C796" s="108"/>
      <c r="D796" s="56"/>
      <c r="E796" s="56"/>
      <c r="F796" s="56"/>
    </row>
    <row r="797" spans="1:6" s="46" customFormat="1" ht="25.5" x14ac:dyDescent="0.25">
      <c r="A797" s="48"/>
      <c r="B797" s="102" t="s">
        <v>183</v>
      </c>
      <c r="C797" s="54"/>
      <c r="D797" s="56"/>
      <c r="E797" s="56"/>
      <c r="F797" s="56"/>
    </row>
    <row r="798" spans="1:6" s="46" customFormat="1" x14ac:dyDescent="0.25">
      <c r="A798" s="48"/>
      <c r="B798" s="33" t="s">
        <v>69</v>
      </c>
      <c r="C798" s="54" t="s">
        <v>70</v>
      </c>
      <c r="D798" s="55">
        <v>2</v>
      </c>
      <c r="E798" s="389"/>
      <c r="F798" s="56">
        <f>D798*E798</f>
        <v>0</v>
      </c>
    </row>
    <row r="799" spans="1:6" s="46" customFormat="1" x14ac:dyDescent="0.25">
      <c r="A799" s="48"/>
      <c r="B799" s="103"/>
      <c r="C799" s="54"/>
      <c r="D799" s="56"/>
      <c r="E799" s="56"/>
      <c r="F799" s="56"/>
    </row>
    <row r="800" spans="1:6" s="46" customFormat="1" ht="38.25" x14ac:dyDescent="0.25">
      <c r="A800" s="48" t="s">
        <v>184</v>
      </c>
      <c r="B800" s="113" t="s">
        <v>189</v>
      </c>
      <c r="C800" s="54"/>
      <c r="D800" s="56"/>
      <c r="E800" s="56"/>
      <c r="F800" s="56"/>
    </row>
    <row r="801" spans="1:6" s="46" customFormat="1" x14ac:dyDescent="0.25">
      <c r="A801" s="48"/>
      <c r="B801" s="113" t="s">
        <v>557</v>
      </c>
      <c r="C801" s="54"/>
      <c r="D801" s="56"/>
      <c r="E801" s="56"/>
      <c r="F801" s="56"/>
    </row>
    <row r="802" spans="1:6" s="46" customFormat="1" x14ac:dyDescent="0.25">
      <c r="A802" s="48"/>
      <c r="B802" s="113" t="s">
        <v>191</v>
      </c>
      <c r="C802" s="54"/>
      <c r="D802" s="56"/>
      <c r="E802" s="56"/>
      <c r="F802" s="56"/>
    </row>
    <row r="803" spans="1:6" s="46" customFormat="1" ht="25.5" x14ac:dyDescent="0.25">
      <c r="A803" s="48"/>
      <c r="B803" s="113" t="s">
        <v>192</v>
      </c>
      <c r="C803" s="44"/>
      <c r="D803" s="56"/>
      <c r="E803" s="56"/>
      <c r="F803" s="56"/>
    </row>
    <row r="804" spans="1:6" s="46" customFormat="1" x14ac:dyDescent="0.25">
      <c r="A804" s="48"/>
      <c r="B804" s="33" t="s">
        <v>69</v>
      </c>
      <c r="C804" s="54" t="s">
        <v>70</v>
      </c>
      <c r="D804" s="55">
        <v>1</v>
      </c>
      <c r="E804" s="389"/>
      <c r="F804" s="56">
        <f>D804*E804</f>
        <v>0</v>
      </c>
    </row>
    <row r="805" spans="1:6" s="74" customFormat="1" ht="12.75" x14ac:dyDescent="0.2">
      <c r="A805" s="75"/>
      <c r="B805" s="114"/>
      <c r="C805" s="115"/>
      <c r="D805" s="116"/>
      <c r="E805" s="117"/>
      <c r="F805" s="118"/>
    </row>
    <row r="806" spans="1:6" s="74" customFormat="1" ht="63.75" x14ac:dyDescent="0.2">
      <c r="A806" s="48" t="s">
        <v>188</v>
      </c>
      <c r="B806" s="119" t="s">
        <v>558</v>
      </c>
      <c r="C806" s="72"/>
      <c r="D806" s="73"/>
      <c r="E806" s="73"/>
      <c r="F806" s="73"/>
    </row>
    <row r="807" spans="1:6" s="46" customFormat="1" x14ac:dyDescent="0.25">
      <c r="A807" s="62"/>
      <c r="B807" s="68"/>
      <c r="C807" s="108"/>
      <c r="D807" s="56"/>
      <c r="E807" s="56"/>
      <c r="F807" s="56"/>
    </row>
    <row r="808" spans="1:6" s="46" customFormat="1" x14ac:dyDescent="0.25">
      <c r="A808" s="62"/>
      <c r="B808" s="109"/>
      <c r="C808" s="108"/>
      <c r="D808" s="56"/>
      <c r="E808" s="56"/>
      <c r="F808" s="56"/>
    </row>
    <row r="809" spans="1:6" s="46" customFormat="1" x14ac:dyDescent="0.25">
      <c r="A809" s="62"/>
      <c r="B809" s="87" t="s">
        <v>164</v>
      </c>
      <c r="C809" s="108"/>
      <c r="D809" s="56"/>
      <c r="E809" s="56"/>
      <c r="F809" s="56"/>
    </row>
    <row r="810" spans="1:6" s="46" customFormat="1" x14ac:dyDescent="0.25">
      <c r="A810" s="62"/>
      <c r="B810" s="110" t="s">
        <v>195</v>
      </c>
      <c r="C810" s="108"/>
      <c r="D810" s="56"/>
      <c r="E810" s="56"/>
      <c r="F810" s="56"/>
    </row>
    <row r="811" spans="1:6" s="46" customFormat="1" x14ac:dyDescent="0.25">
      <c r="A811" s="62"/>
      <c r="B811" s="110" t="s">
        <v>196</v>
      </c>
      <c r="C811" s="108"/>
      <c r="D811" s="56"/>
      <c r="E811" s="56"/>
      <c r="F811" s="56"/>
    </row>
    <row r="812" spans="1:6" s="46" customFormat="1" ht="25.5" x14ac:dyDescent="0.25">
      <c r="A812" s="48"/>
      <c r="B812" s="102" t="s">
        <v>183</v>
      </c>
      <c r="C812" s="54"/>
      <c r="D812" s="56"/>
      <c r="E812" s="56"/>
      <c r="F812" s="56"/>
    </row>
    <row r="813" spans="1:6" s="46" customFormat="1" x14ac:dyDescent="0.25">
      <c r="A813" s="48"/>
      <c r="B813" s="33" t="s">
        <v>69</v>
      </c>
      <c r="C813" s="54" t="s">
        <v>70</v>
      </c>
      <c r="D813" s="55">
        <v>2</v>
      </c>
      <c r="E813" s="389"/>
      <c r="F813" s="56">
        <f>D813*E813</f>
        <v>0</v>
      </c>
    </row>
    <row r="814" spans="1:6" s="74" customFormat="1" ht="12.75" x14ac:dyDescent="0.2">
      <c r="A814" s="75"/>
      <c r="B814" s="120"/>
      <c r="C814" s="72"/>
      <c r="D814" s="73"/>
      <c r="E814" s="73"/>
      <c r="F814" s="73"/>
    </row>
    <row r="815" spans="1:6" s="74" customFormat="1" ht="38.25" x14ac:dyDescent="0.2">
      <c r="A815" s="48" t="s">
        <v>193</v>
      </c>
      <c r="B815" s="121" t="s">
        <v>198</v>
      </c>
      <c r="C815" s="72"/>
      <c r="D815" s="73"/>
      <c r="E815" s="73"/>
      <c r="F815" s="73"/>
    </row>
    <row r="816" spans="1:6" s="74" customFormat="1" ht="12.75" x14ac:dyDescent="0.2">
      <c r="A816" s="75"/>
      <c r="B816" s="121" t="s">
        <v>559</v>
      </c>
      <c r="C816" s="72"/>
      <c r="D816" s="73"/>
      <c r="E816" s="73"/>
      <c r="F816" s="73"/>
    </row>
    <row r="817" spans="1:6" s="46" customFormat="1" x14ac:dyDescent="0.25">
      <c r="A817" s="48"/>
      <c r="B817" s="33" t="s">
        <v>69</v>
      </c>
      <c r="C817" s="54" t="s">
        <v>70</v>
      </c>
      <c r="D817" s="55">
        <v>1</v>
      </c>
      <c r="E817" s="389"/>
      <c r="F817" s="56">
        <f>D817*E817</f>
        <v>0</v>
      </c>
    </row>
    <row r="818" spans="1:6" s="46" customFormat="1" x14ac:dyDescent="0.25">
      <c r="A818" s="48"/>
      <c r="B818" s="33"/>
      <c r="C818" s="54"/>
      <c r="D818" s="55"/>
      <c r="E818" s="56"/>
      <c r="F818" s="56"/>
    </row>
    <row r="819" spans="1:6" s="74" customFormat="1" ht="25.5" x14ac:dyDescent="0.2">
      <c r="A819" s="48" t="s">
        <v>197</v>
      </c>
      <c r="B819" s="121" t="s">
        <v>201</v>
      </c>
      <c r="C819" s="72"/>
      <c r="D819" s="73"/>
      <c r="E819" s="73"/>
      <c r="F819" s="73"/>
    </row>
    <row r="820" spans="1:6" s="46" customFormat="1" x14ac:dyDescent="0.25">
      <c r="A820" s="48"/>
      <c r="B820" s="33" t="s">
        <v>69</v>
      </c>
      <c r="C820" s="54" t="s">
        <v>70</v>
      </c>
      <c r="D820" s="55">
        <v>3</v>
      </c>
      <c r="E820" s="389"/>
      <c r="F820" s="56">
        <f>D820*E820</f>
        <v>0</v>
      </c>
    </row>
    <row r="821" spans="1:6" s="46" customFormat="1" x14ac:dyDescent="0.25">
      <c r="A821" s="48"/>
      <c r="B821" s="33"/>
      <c r="C821" s="54"/>
      <c r="D821" s="55"/>
      <c r="E821" s="56"/>
      <c r="F821" s="56"/>
    </row>
    <row r="822" spans="1:6" s="74" customFormat="1" ht="25.5" x14ac:dyDescent="0.2">
      <c r="A822" s="48" t="s">
        <v>200</v>
      </c>
      <c r="B822" s="121" t="s">
        <v>203</v>
      </c>
      <c r="C822" s="72"/>
      <c r="D822" s="73"/>
      <c r="E822" s="73"/>
      <c r="F822" s="73"/>
    </row>
    <row r="823" spans="1:6" s="46" customFormat="1" x14ac:dyDescent="0.25">
      <c r="A823" s="48"/>
      <c r="B823" s="33" t="s">
        <v>69</v>
      </c>
      <c r="C823" s="54" t="s">
        <v>70</v>
      </c>
      <c r="D823" s="55">
        <v>3</v>
      </c>
      <c r="E823" s="389"/>
      <c r="F823" s="56">
        <f>D823*E823</f>
        <v>0</v>
      </c>
    </row>
    <row r="824" spans="1:6" s="46" customFormat="1" x14ac:dyDescent="0.25">
      <c r="A824" s="48"/>
      <c r="B824" s="33"/>
      <c r="C824" s="54"/>
      <c r="D824" s="55"/>
      <c r="E824" s="56"/>
      <c r="F824" s="56"/>
    </row>
    <row r="825" spans="1:6" s="74" customFormat="1" ht="25.5" x14ac:dyDescent="0.2">
      <c r="A825" s="48" t="s">
        <v>202</v>
      </c>
      <c r="B825" s="121" t="s">
        <v>205</v>
      </c>
      <c r="C825" s="72"/>
      <c r="D825" s="73"/>
      <c r="E825" s="73"/>
      <c r="F825" s="73"/>
    </row>
    <row r="826" spans="1:6" s="46" customFormat="1" x14ac:dyDescent="0.25">
      <c r="A826" s="48"/>
      <c r="B826" s="33" t="s">
        <v>69</v>
      </c>
      <c r="C826" s="54" t="s">
        <v>70</v>
      </c>
      <c r="D826" s="55">
        <v>1</v>
      </c>
      <c r="E826" s="389"/>
      <c r="F826" s="56">
        <f>D826*E826</f>
        <v>0</v>
      </c>
    </row>
    <row r="827" spans="1:6" s="46" customFormat="1" x14ac:dyDescent="0.25">
      <c r="A827" s="48"/>
      <c r="B827" s="33"/>
      <c r="C827" s="54"/>
      <c r="D827" s="55"/>
      <c r="E827" s="56"/>
      <c r="F827" s="56"/>
    </row>
    <row r="828" spans="1:6" s="74" customFormat="1" ht="38.25" x14ac:dyDescent="0.2">
      <c r="A828" s="48" t="s">
        <v>204</v>
      </c>
      <c r="B828" s="121" t="s">
        <v>207</v>
      </c>
      <c r="C828" s="72"/>
      <c r="D828" s="73"/>
      <c r="E828" s="73"/>
      <c r="F828" s="73"/>
    </row>
    <row r="829" spans="1:6" s="46" customFormat="1" x14ac:dyDescent="0.25">
      <c r="A829" s="48"/>
      <c r="B829" s="33" t="s">
        <v>69</v>
      </c>
      <c r="C829" s="54" t="s">
        <v>70</v>
      </c>
      <c r="D829" s="55">
        <v>3</v>
      </c>
      <c r="E829" s="389"/>
      <c r="F829" s="56">
        <f>D829*E829</f>
        <v>0</v>
      </c>
    </row>
    <row r="830" spans="1:6" s="46" customFormat="1" x14ac:dyDescent="0.25">
      <c r="A830" s="48"/>
      <c r="B830" s="33"/>
      <c r="C830" s="54"/>
      <c r="D830" s="55"/>
      <c r="E830" s="56"/>
      <c r="F830" s="56"/>
    </row>
    <row r="831" spans="1:6" s="74" customFormat="1" ht="38.25" x14ac:dyDescent="0.2">
      <c r="A831" s="48" t="s">
        <v>206</v>
      </c>
      <c r="B831" s="121" t="s">
        <v>209</v>
      </c>
      <c r="C831" s="72"/>
      <c r="D831" s="73"/>
      <c r="E831" s="73"/>
      <c r="F831" s="73"/>
    </row>
    <row r="832" spans="1:6" s="46" customFormat="1" x14ac:dyDescent="0.25">
      <c r="A832" s="48"/>
      <c r="B832" s="33" t="s">
        <v>69</v>
      </c>
      <c r="C832" s="54" t="s">
        <v>70</v>
      </c>
      <c r="D832" s="55">
        <v>3</v>
      </c>
      <c r="E832" s="389"/>
      <c r="F832" s="56">
        <f>D832*E832</f>
        <v>0</v>
      </c>
    </row>
    <row r="833" spans="1:6" s="46" customFormat="1" x14ac:dyDescent="0.25">
      <c r="A833" s="48"/>
      <c r="B833" s="33"/>
      <c r="C833" s="54"/>
      <c r="D833" s="55"/>
      <c r="E833" s="56"/>
      <c r="F833" s="56"/>
    </row>
    <row r="834" spans="1:6" s="128" customFormat="1" ht="15.75" x14ac:dyDescent="0.2">
      <c r="A834" s="122" t="s">
        <v>2</v>
      </c>
      <c r="B834" s="123" t="s">
        <v>551</v>
      </c>
      <c r="C834" s="124"/>
      <c r="D834" s="125" t="s">
        <v>210</v>
      </c>
      <c r="E834" s="126"/>
      <c r="F834" s="127">
        <f>SUM(F660:F832)</f>
        <v>0</v>
      </c>
    </row>
    <row r="837" spans="1:6" x14ac:dyDescent="0.25">
      <c r="B837" t="s">
        <v>560</v>
      </c>
    </row>
    <row r="840" spans="1:6" s="46" customFormat="1" x14ac:dyDescent="0.25">
      <c r="A840" s="312" t="s">
        <v>2</v>
      </c>
      <c r="B840" s="313" t="s">
        <v>65</v>
      </c>
      <c r="C840" s="314"/>
      <c r="D840" s="315"/>
      <c r="E840" s="27"/>
      <c r="F840" s="56">
        <f>F251</f>
        <v>0</v>
      </c>
    </row>
    <row r="841" spans="1:6" s="46" customFormat="1" x14ac:dyDescent="0.25">
      <c r="A841" s="312" t="s">
        <v>5</v>
      </c>
      <c r="B841" s="313" t="s">
        <v>482</v>
      </c>
      <c r="C841" s="314"/>
      <c r="D841" s="315"/>
      <c r="E841" s="27"/>
      <c r="F841" s="56">
        <f>F431</f>
        <v>0</v>
      </c>
    </row>
    <row r="842" spans="1:6" s="46" customFormat="1" x14ac:dyDescent="0.25">
      <c r="A842" s="312" t="s">
        <v>7</v>
      </c>
      <c r="B842" s="313" t="s">
        <v>490</v>
      </c>
      <c r="C842" s="314"/>
      <c r="D842" s="315"/>
      <c r="E842" s="27"/>
      <c r="F842" s="56">
        <f>F490</f>
        <v>0</v>
      </c>
    </row>
    <row r="843" spans="1:6" s="46" customFormat="1" x14ac:dyDescent="0.25">
      <c r="A843" s="312" t="s">
        <v>10</v>
      </c>
      <c r="B843" s="313" t="s">
        <v>512</v>
      </c>
      <c r="C843" s="314"/>
      <c r="D843" s="315"/>
      <c r="E843" s="27"/>
      <c r="F843" s="56">
        <f>F652</f>
        <v>0</v>
      </c>
    </row>
    <row r="844" spans="1:6" s="46" customFormat="1" x14ac:dyDescent="0.25">
      <c r="A844" s="312" t="s">
        <v>19</v>
      </c>
      <c r="B844" s="313" t="s">
        <v>551</v>
      </c>
      <c r="C844" s="314"/>
      <c r="D844" s="315"/>
      <c r="E844" s="27"/>
      <c r="F844" s="56">
        <f>F834</f>
        <v>0</v>
      </c>
    </row>
    <row r="846" spans="1:6" x14ac:dyDescent="0.25">
      <c r="B846" s="388" t="s">
        <v>476</v>
      </c>
      <c r="C846" s="342"/>
      <c r="D846" s="342"/>
      <c r="E846" s="342"/>
      <c r="F846" s="341">
        <f>SUM(F840:F845)</f>
        <v>0</v>
      </c>
    </row>
  </sheetData>
  <sheetProtection algorithmName="SHA-512" hashValue="+JCoBfCfNQmYszhyJRE1CIONLs1aYBvTYaoyOCoaOqbOZcaF4plCdPiegx2TxXjP22u+08t6BeqpB3C+Ymtalw==" saltValue="kf4GTeYLpmktZZlAYq/rjg==" spinCount="100000" sheet="1" objects="1" scenarios="1" selectLockedCells="1"/>
  <conditionalFormatting sqref="F74 F78 F165 F112:F119 F103:F110 F121 F222:F223 F167 F231:F233">
    <cfRule type="cellIs" dxfId="30" priority="31" stopIfTrue="1" operator="greaterThan">
      <formula>0</formula>
    </cfRule>
  </conditionalFormatting>
  <conditionalFormatting sqref="F251">
    <cfRule type="cellIs" dxfId="29" priority="30" stopIfTrue="1" operator="greaterThan">
      <formula>0</formula>
    </cfRule>
  </conditionalFormatting>
  <conditionalFormatting sqref="F236">
    <cfRule type="cellIs" dxfId="28" priority="29" stopIfTrue="1" operator="greaterThan">
      <formula>0</formula>
    </cfRule>
  </conditionalFormatting>
  <conditionalFormatting sqref="F239">
    <cfRule type="cellIs" dxfId="27" priority="28" stopIfTrue="1" operator="greaterThan">
      <formula>0</formula>
    </cfRule>
  </conditionalFormatting>
  <conditionalFormatting sqref="F242">
    <cfRule type="cellIs" dxfId="26" priority="27" stopIfTrue="1" operator="greaterThan">
      <formula>0</formula>
    </cfRule>
  </conditionalFormatting>
  <conditionalFormatting sqref="F245">
    <cfRule type="cellIs" dxfId="25" priority="26" stopIfTrue="1" operator="greaterThan">
      <formula>0</formula>
    </cfRule>
  </conditionalFormatting>
  <conditionalFormatting sqref="F248">
    <cfRule type="cellIs" dxfId="24" priority="25" stopIfTrue="1" operator="greaterThan">
      <formula>0</formula>
    </cfRule>
  </conditionalFormatting>
  <conditionalFormatting sqref="F264 F268 F345 F302:F309 F293:F300 F311 F402:F403 F347 F411:F413">
    <cfRule type="cellIs" dxfId="23" priority="24" stopIfTrue="1" operator="greaterThan">
      <formula>0</formula>
    </cfRule>
  </conditionalFormatting>
  <conditionalFormatting sqref="F431">
    <cfRule type="cellIs" dxfId="22" priority="23" stopIfTrue="1" operator="greaterThan">
      <formula>0</formula>
    </cfRule>
  </conditionalFormatting>
  <conditionalFormatting sqref="F416">
    <cfRule type="cellIs" dxfId="21" priority="22" stopIfTrue="1" operator="greaterThan">
      <formula>0</formula>
    </cfRule>
  </conditionalFormatting>
  <conditionalFormatting sqref="F419">
    <cfRule type="cellIs" dxfId="20" priority="21" stopIfTrue="1" operator="greaterThan">
      <formula>0</formula>
    </cfRule>
  </conditionalFormatting>
  <conditionalFormatting sqref="F422">
    <cfRule type="cellIs" dxfId="19" priority="20" stopIfTrue="1" operator="greaterThan">
      <formula>0</formula>
    </cfRule>
  </conditionalFormatting>
  <conditionalFormatting sqref="F425">
    <cfRule type="cellIs" dxfId="18" priority="19" stopIfTrue="1" operator="greaterThan">
      <formula>0</formula>
    </cfRule>
  </conditionalFormatting>
  <conditionalFormatting sqref="F428">
    <cfRule type="cellIs" dxfId="17" priority="18" stopIfTrue="1" operator="greaterThan">
      <formula>0</formula>
    </cfRule>
  </conditionalFormatting>
  <conditionalFormatting sqref="F527:F533 F627 F535 F461:F467 F482 F486:F487">
    <cfRule type="cellIs" dxfId="16" priority="17" stopIfTrue="1" operator="greaterThan">
      <formula>0</formula>
    </cfRule>
  </conditionalFormatting>
  <conditionalFormatting sqref="F441 F469">
    <cfRule type="cellIs" dxfId="15" priority="16" stopIfTrue="1" operator="greaterThan">
      <formula>0</formula>
    </cfRule>
  </conditionalFormatting>
  <conditionalFormatting sqref="F490">
    <cfRule type="cellIs" dxfId="14" priority="15" stopIfTrue="1" operator="greaterThan">
      <formula>0</formula>
    </cfRule>
  </conditionalFormatting>
  <conditionalFormatting sqref="F640">
    <cfRule type="cellIs" dxfId="13" priority="11" stopIfTrue="1" operator="greaterThan">
      <formula>0</formula>
    </cfRule>
  </conditionalFormatting>
  <conditionalFormatting sqref="F491:F492">
    <cfRule type="cellIs" dxfId="12" priority="14" stopIfTrue="1" operator="greaterThan">
      <formula>0</formula>
    </cfRule>
  </conditionalFormatting>
  <conditionalFormatting sqref="F502 F569 F571 F635:F637">
    <cfRule type="cellIs" dxfId="11" priority="13" stopIfTrue="1" operator="greaterThan">
      <formula>0</formula>
    </cfRule>
  </conditionalFormatting>
  <conditionalFormatting sqref="F652">
    <cfRule type="cellIs" dxfId="10" priority="12" stopIfTrue="1" operator="greaterThan">
      <formula>0</formula>
    </cfRule>
  </conditionalFormatting>
  <conditionalFormatting sqref="F643">
    <cfRule type="cellIs" dxfId="9" priority="10" stopIfTrue="1" operator="greaterThan">
      <formula>0</formula>
    </cfRule>
  </conditionalFormatting>
  <conditionalFormatting sqref="F646">
    <cfRule type="cellIs" dxfId="8" priority="9" stopIfTrue="1" operator="greaterThan">
      <formula>0</formula>
    </cfRule>
  </conditionalFormatting>
  <conditionalFormatting sqref="F649">
    <cfRule type="cellIs" dxfId="7" priority="8" stopIfTrue="1" operator="greaterThan">
      <formula>0</formula>
    </cfRule>
  </conditionalFormatting>
  <conditionalFormatting sqref="F665 F669 F748 F703:F710 F694:F701 F712 F805:F806 F750 F814:F816">
    <cfRule type="cellIs" dxfId="6" priority="7" stopIfTrue="1" operator="greaterThan">
      <formula>0</formula>
    </cfRule>
  </conditionalFormatting>
  <conditionalFormatting sqref="F834">
    <cfRule type="cellIs" dxfId="5" priority="6" stopIfTrue="1" operator="greaterThan">
      <formula>0</formula>
    </cfRule>
  </conditionalFormatting>
  <conditionalFormatting sqref="F819">
    <cfRule type="cellIs" dxfId="4" priority="5" stopIfTrue="1" operator="greaterThan">
      <formula>0</formula>
    </cfRule>
  </conditionalFormatting>
  <conditionalFormatting sqref="F822">
    <cfRule type="cellIs" dxfId="3" priority="4" stopIfTrue="1" operator="greaterThan">
      <formula>0</formula>
    </cfRule>
  </conditionalFormatting>
  <conditionalFormatting sqref="F825">
    <cfRule type="cellIs" dxfId="2" priority="3" stopIfTrue="1" operator="greaterThan">
      <formula>0</formula>
    </cfRule>
  </conditionalFormatting>
  <conditionalFormatting sqref="F828">
    <cfRule type="cellIs" dxfId="1" priority="2" stopIfTrue="1" operator="greaterThan">
      <formula>0</formula>
    </cfRule>
  </conditionalFormatting>
  <conditionalFormatting sqref="F831">
    <cfRule type="cellIs" dxfId="0" priority="1" stopIfTrue="1" operator="greaterThan">
      <formula>0</formula>
    </cfRule>
  </conditionalFormatting>
  <pageMargins left="0.23622047244094488" right="0.23622047244094488" top="0" bottom="0.74803149606299213" header="0"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6"/>
  <sheetViews>
    <sheetView topLeftCell="B529" zoomScale="130" zoomScaleNormal="130" workbookViewId="0">
      <selection activeCell="E548" sqref="E548"/>
    </sheetView>
  </sheetViews>
  <sheetFormatPr defaultRowHeight="15" x14ac:dyDescent="0.25"/>
  <cols>
    <col min="1" max="1" width="4.42578125" customWidth="1"/>
    <col min="8" max="8" width="11.42578125" bestFit="1" customWidth="1"/>
  </cols>
  <sheetData>
    <row r="1" spans="1:9" x14ac:dyDescent="0.25">
      <c r="A1" s="145"/>
      <c r="B1" s="145"/>
      <c r="C1" s="145"/>
      <c r="D1" s="145"/>
      <c r="E1" s="145"/>
      <c r="F1" s="145"/>
      <c r="G1" s="145"/>
      <c r="H1" s="145"/>
      <c r="I1" s="146"/>
    </row>
    <row r="2" spans="1:9" x14ac:dyDescent="0.25">
      <c r="A2" s="145"/>
      <c r="B2" s="145"/>
      <c r="C2" s="145"/>
      <c r="D2" s="145"/>
      <c r="E2" s="145"/>
      <c r="F2" s="177" t="s">
        <v>285</v>
      </c>
      <c r="G2" s="147"/>
      <c r="H2" s="147"/>
      <c r="I2" s="148"/>
    </row>
    <row r="3" spans="1:9" x14ac:dyDescent="0.25">
      <c r="A3" s="145"/>
      <c r="B3" s="145"/>
      <c r="C3" s="145"/>
      <c r="D3" s="145"/>
      <c r="E3" s="145"/>
      <c r="F3" s="178" t="s">
        <v>286</v>
      </c>
      <c r="G3" s="149"/>
      <c r="H3" s="149"/>
      <c r="I3" s="150"/>
    </row>
    <row r="4" spans="1:9" x14ac:dyDescent="0.25">
      <c r="A4" s="145"/>
      <c r="B4" s="145"/>
      <c r="C4" s="145"/>
      <c r="D4" s="145"/>
      <c r="E4" s="145"/>
      <c r="F4" s="178" t="s">
        <v>287</v>
      </c>
      <c r="G4" s="149"/>
      <c r="H4" s="149"/>
      <c r="I4" s="150"/>
    </row>
    <row r="5" spans="1:9" x14ac:dyDescent="0.25">
      <c r="A5" s="145"/>
      <c r="B5" s="145"/>
      <c r="C5" s="145"/>
      <c r="D5" s="145"/>
      <c r="E5" s="145"/>
      <c r="F5" s="179" t="s">
        <v>288</v>
      </c>
      <c r="G5" s="151"/>
      <c r="H5" s="151"/>
      <c r="I5" s="152"/>
    </row>
    <row r="6" spans="1:9" x14ac:dyDescent="0.25">
      <c r="A6" s="145"/>
      <c r="B6" s="145"/>
      <c r="C6" s="145"/>
      <c r="D6" s="145"/>
      <c r="E6" s="145"/>
      <c r="F6" s="145"/>
      <c r="G6" s="145"/>
      <c r="H6" s="145"/>
      <c r="I6" s="146"/>
    </row>
    <row r="7" spans="1:9" x14ac:dyDescent="0.25">
      <c r="A7" s="145"/>
      <c r="B7" s="145"/>
      <c r="C7" s="145"/>
      <c r="D7" s="145"/>
      <c r="E7" s="145"/>
      <c r="F7" s="145"/>
      <c r="G7" s="145"/>
      <c r="H7" s="145"/>
      <c r="I7" s="145"/>
    </row>
    <row r="8" spans="1:9" x14ac:dyDescent="0.25">
      <c r="A8" s="145"/>
      <c r="B8" s="145"/>
      <c r="C8" s="145"/>
      <c r="D8" s="145"/>
      <c r="E8" s="145"/>
      <c r="F8" s="145"/>
      <c r="G8" s="145"/>
      <c r="H8" s="145"/>
      <c r="I8" s="145"/>
    </row>
    <row r="9" spans="1:9" x14ac:dyDescent="0.25">
      <c r="A9" s="145"/>
      <c r="B9" s="145"/>
      <c r="C9" s="145"/>
      <c r="D9" s="145"/>
      <c r="E9" s="145"/>
      <c r="F9" s="145"/>
      <c r="G9" s="145"/>
      <c r="H9" s="145"/>
      <c r="I9" s="145"/>
    </row>
    <row r="10" spans="1:9" ht="15.75" x14ac:dyDescent="0.3">
      <c r="A10" s="180" t="s">
        <v>289</v>
      </c>
      <c r="B10" s="180"/>
      <c r="C10" s="180"/>
      <c r="D10" s="180" t="s">
        <v>290</v>
      </c>
      <c r="E10" s="180"/>
      <c r="F10" s="180"/>
      <c r="G10" s="180"/>
      <c r="H10" s="180"/>
      <c r="I10" s="180"/>
    </row>
    <row r="11" spans="1:9" ht="15.75" x14ac:dyDescent="0.3">
      <c r="A11" s="180"/>
      <c r="B11" s="180"/>
      <c r="C11" s="180"/>
      <c r="D11" s="180" t="s">
        <v>291</v>
      </c>
      <c r="E11" s="180"/>
      <c r="F11" s="180"/>
      <c r="G11" s="180"/>
      <c r="H11" s="180"/>
      <c r="I11" s="180"/>
    </row>
    <row r="12" spans="1:9" ht="15.75" x14ac:dyDescent="0.3">
      <c r="A12" s="180"/>
      <c r="B12" s="180"/>
      <c r="C12" s="180"/>
      <c r="D12" s="180"/>
      <c r="E12" s="180"/>
      <c r="F12" s="180"/>
      <c r="G12" s="180"/>
      <c r="H12" s="180"/>
      <c r="I12" s="180"/>
    </row>
    <row r="13" spans="1:9" ht="15.75" x14ac:dyDescent="0.3">
      <c r="A13" s="180" t="s">
        <v>292</v>
      </c>
      <c r="B13" s="180"/>
      <c r="C13" s="180"/>
      <c r="D13" s="180" t="s">
        <v>293</v>
      </c>
      <c r="E13" s="180"/>
      <c r="F13" s="180"/>
      <c r="G13" s="180"/>
      <c r="H13" s="180"/>
      <c r="I13" s="180"/>
    </row>
    <row r="14" spans="1:9" ht="15.75" x14ac:dyDescent="0.3">
      <c r="A14" s="180"/>
      <c r="B14" s="180"/>
      <c r="C14" s="180"/>
      <c r="D14" s="180"/>
      <c r="E14" s="180"/>
      <c r="F14" s="180"/>
      <c r="G14" s="180"/>
      <c r="H14" s="180"/>
      <c r="I14" s="180"/>
    </row>
    <row r="15" spans="1:9" ht="15.75" x14ac:dyDescent="0.3">
      <c r="A15" s="180" t="s">
        <v>294</v>
      </c>
      <c r="B15" s="180"/>
      <c r="C15" s="180"/>
      <c r="D15" s="180" t="s">
        <v>295</v>
      </c>
      <c r="E15" s="180"/>
      <c r="F15" s="180"/>
      <c r="G15" s="180"/>
      <c r="H15" s="180"/>
      <c r="I15" s="180"/>
    </row>
    <row r="16" spans="1:9" ht="15.75" x14ac:dyDescent="0.3">
      <c r="A16" s="180"/>
      <c r="B16" s="180"/>
      <c r="C16" s="180"/>
      <c r="D16" s="180" t="s">
        <v>296</v>
      </c>
      <c r="E16" s="180"/>
      <c r="F16" s="180"/>
      <c r="G16" s="180"/>
      <c r="H16" s="180"/>
      <c r="I16" s="180"/>
    </row>
    <row r="17" spans="1:9" ht="15.75" x14ac:dyDescent="0.3">
      <c r="A17" s="180"/>
      <c r="B17" s="180"/>
      <c r="C17" s="180"/>
      <c r="D17" s="180"/>
      <c r="E17" s="180"/>
      <c r="F17" s="131"/>
      <c r="G17" s="131"/>
      <c r="H17" s="131"/>
      <c r="I17" s="131"/>
    </row>
    <row r="18" spans="1:9" ht="15.75" x14ac:dyDescent="0.3">
      <c r="A18" s="180" t="s">
        <v>297</v>
      </c>
      <c r="B18" s="180"/>
      <c r="C18" s="180"/>
      <c r="D18" s="181" t="s">
        <v>298</v>
      </c>
      <c r="E18" s="180"/>
      <c r="F18" s="129"/>
      <c r="G18" s="129"/>
      <c r="H18" s="129"/>
      <c r="I18" s="129"/>
    </row>
    <row r="19" spans="1:9" ht="15.75" x14ac:dyDescent="0.3">
      <c r="A19" s="180"/>
      <c r="B19" s="180"/>
      <c r="C19" s="180"/>
      <c r="D19" s="181"/>
      <c r="E19" s="180"/>
      <c r="F19" s="129"/>
      <c r="G19" s="129"/>
      <c r="H19" s="129"/>
      <c r="I19" s="129"/>
    </row>
    <row r="20" spans="1:9" ht="15.75" x14ac:dyDescent="0.3">
      <c r="A20" s="180" t="s">
        <v>299</v>
      </c>
      <c r="B20" s="180"/>
      <c r="C20" s="180"/>
      <c r="D20" s="181" t="s">
        <v>300</v>
      </c>
      <c r="E20" s="180"/>
      <c r="F20" s="129"/>
      <c r="G20" s="129"/>
      <c r="H20" s="129"/>
      <c r="I20" s="129"/>
    </row>
    <row r="21" spans="1:9" ht="16.5" x14ac:dyDescent="0.3">
      <c r="A21" s="153"/>
      <c r="B21" s="145"/>
      <c r="C21" s="145"/>
      <c r="D21" s="145"/>
      <c r="E21" s="154"/>
      <c r="F21" s="130"/>
      <c r="G21" s="130"/>
      <c r="H21" s="130"/>
      <c r="I21" s="130"/>
    </row>
    <row r="22" spans="1:9" ht="16.5" x14ac:dyDescent="0.3">
      <c r="A22" s="153"/>
      <c r="B22" s="145"/>
      <c r="C22" s="145"/>
      <c r="D22" s="145"/>
      <c r="E22" s="154"/>
      <c r="F22" s="130"/>
      <c r="G22" s="130"/>
      <c r="H22" s="130"/>
      <c r="I22" s="130"/>
    </row>
    <row r="23" spans="1:9" ht="15.75" x14ac:dyDescent="0.3">
      <c r="A23" s="145"/>
      <c r="B23" s="145"/>
      <c r="C23" s="145"/>
      <c r="D23" s="155"/>
      <c r="E23" s="145"/>
      <c r="F23" s="130"/>
      <c r="G23" s="130"/>
      <c r="H23" s="130"/>
      <c r="I23" s="130"/>
    </row>
    <row r="24" spans="1:9" ht="15.75" x14ac:dyDescent="0.3">
      <c r="A24" s="145"/>
      <c r="B24" s="145"/>
      <c r="C24" s="145"/>
      <c r="D24" s="155"/>
      <c r="E24" s="145"/>
      <c r="F24" s="129"/>
      <c r="G24" s="129"/>
      <c r="H24" s="129"/>
      <c r="I24" s="129"/>
    </row>
    <row r="25" spans="1:9" ht="19.5" x14ac:dyDescent="0.35">
      <c r="A25" s="182" t="s">
        <v>301</v>
      </c>
      <c r="B25" s="145"/>
      <c r="C25" s="145"/>
      <c r="D25" s="155"/>
      <c r="E25" s="145"/>
      <c r="F25" s="129"/>
      <c r="G25" s="129"/>
      <c r="H25" s="129"/>
      <c r="I25" s="129"/>
    </row>
    <row r="26" spans="1:9" ht="19.5" x14ac:dyDescent="0.35">
      <c r="A26" s="182"/>
      <c r="B26" s="145"/>
      <c r="C26" s="145"/>
      <c r="D26" s="155"/>
      <c r="E26" s="145"/>
      <c r="F26" s="129"/>
      <c r="G26" s="129"/>
      <c r="H26" s="129"/>
      <c r="I26" s="129"/>
    </row>
    <row r="27" spans="1:9" ht="16.5" x14ac:dyDescent="0.3">
      <c r="A27" s="153" t="s">
        <v>302</v>
      </c>
      <c r="B27" s="145"/>
      <c r="C27" s="145"/>
      <c r="D27" s="180"/>
      <c r="E27" s="145"/>
      <c r="F27" s="130"/>
      <c r="G27" s="130"/>
      <c r="H27" s="130"/>
      <c r="I27" s="130"/>
    </row>
    <row r="28" spans="1:9" ht="16.5" x14ac:dyDescent="0.3">
      <c r="A28" s="153"/>
      <c r="B28" s="145"/>
      <c r="C28" s="145"/>
      <c r="D28" s="180"/>
      <c r="E28" s="145"/>
      <c r="F28" s="129"/>
      <c r="G28" s="129"/>
      <c r="H28" s="129"/>
      <c r="I28" s="129"/>
    </row>
    <row r="29" spans="1:9" ht="16.5" x14ac:dyDescent="0.3">
      <c r="A29" s="153"/>
      <c r="B29" s="145"/>
      <c r="C29" s="145"/>
      <c r="D29" s="180"/>
      <c r="E29" s="145"/>
      <c r="F29" s="129"/>
      <c r="G29" s="129"/>
      <c r="H29" s="129"/>
      <c r="I29" s="129"/>
    </row>
    <row r="30" spans="1:9" ht="16.5" x14ac:dyDescent="0.3">
      <c r="A30" s="153"/>
      <c r="B30" s="153"/>
      <c r="C30" s="153"/>
      <c r="D30" s="153"/>
      <c r="E30" s="153"/>
      <c r="F30" s="129"/>
      <c r="G30" s="129"/>
      <c r="H30" s="129"/>
      <c r="I30" s="129"/>
    </row>
    <row r="31" spans="1:9" ht="16.5" x14ac:dyDescent="0.3">
      <c r="A31" s="153"/>
      <c r="B31" s="153"/>
      <c r="C31" s="153"/>
      <c r="D31" s="153"/>
      <c r="E31" s="153"/>
      <c r="F31" s="130"/>
      <c r="G31" s="130"/>
      <c r="H31" s="130"/>
      <c r="I31" s="130"/>
    </row>
    <row r="32" spans="1:9" ht="16.5" x14ac:dyDescent="0.3">
      <c r="A32" s="153"/>
      <c r="B32" s="153"/>
      <c r="C32" s="153"/>
      <c r="D32" s="153"/>
      <c r="E32" s="153"/>
      <c r="F32" s="130"/>
      <c r="G32" s="130"/>
      <c r="H32" s="130"/>
      <c r="I32" s="130"/>
    </row>
    <row r="33" spans="1:9" ht="16.5" x14ac:dyDescent="0.3">
      <c r="A33" s="153"/>
      <c r="B33" s="153"/>
      <c r="C33" s="153"/>
      <c r="D33" s="153"/>
      <c r="E33" s="130"/>
      <c r="F33" s="130"/>
      <c r="G33" s="130"/>
      <c r="H33" s="130"/>
      <c r="I33" s="130"/>
    </row>
    <row r="34" spans="1:9" ht="16.5" x14ac:dyDescent="0.3">
      <c r="A34" s="153"/>
      <c r="B34" s="153"/>
      <c r="C34" s="153"/>
      <c r="D34" s="153"/>
      <c r="E34" s="130"/>
      <c r="F34" s="130"/>
      <c r="G34" s="130"/>
      <c r="H34" s="130"/>
      <c r="I34" s="130"/>
    </row>
    <row r="35" spans="1:9" ht="15.75" x14ac:dyDescent="0.3">
      <c r="A35" s="180" t="s">
        <v>303</v>
      </c>
      <c r="B35" s="180"/>
      <c r="C35" s="180"/>
      <c r="D35" s="180" t="s">
        <v>304</v>
      </c>
      <c r="E35" s="130"/>
      <c r="F35" s="130"/>
      <c r="G35" s="130"/>
      <c r="H35" s="130"/>
      <c r="I35" s="130"/>
    </row>
    <row r="36" spans="1:9" ht="15.75" x14ac:dyDescent="0.3">
      <c r="A36" s="180"/>
      <c r="B36" s="180"/>
      <c r="C36" s="180"/>
      <c r="D36" s="180"/>
      <c r="E36" s="130"/>
      <c r="F36" s="130"/>
      <c r="G36" s="130"/>
      <c r="H36" s="130"/>
      <c r="I36" s="130"/>
    </row>
    <row r="37" spans="1:9" ht="15.75" x14ac:dyDescent="0.3">
      <c r="A37" s="180"/>
      <c r="B37" s="180"/>
      <c r="C37" s="180"/>
      <c r="D37" s="180"/>
      <c r="E37" s="129"/>
      <c r="F37" s="129"/>
      <c r="G37" s="129"/>
      <c r="H37" s="129"/>
      <c r="I37" s="129"/>
    </row>
    <row r="38" spans="1:9" ht="15.75" x14ac:dyDescent="0.3">
      <c r="A38" s="180"/>
      <c r="B38" s="180"/>
      <c r="C38" s="180"/>
      <c r="D38" s="180"/>
    </row>
    <row r="39" spans="1:9" ht="15.75" x14ac:dyDescent="0.3">
      <c r="A39" s="180" t="s">
        <v>305</v>
      </c>
      <c r="B39" s="180"/>
      <c r="C39" s="180"/>
      <c r="D39" s="180" t="s">
        <v>306</v>
      </c>
    </row>
    <row r="40" spans="1:9" ht="16.5" x14ac:dyDescent="0.3">
      <c r="A40" s="153"/>
      <c r="B40" s="153"/>
      <c r="C40" s="153"/>
      <c r="D40" s="153"/>
    </row>
    <row r="41" spans="1:9" ht="16.5" x14ac:dyDescent="0.3">
      <c r="A41" s="153"/>
      <c r="B41" s="153"/>
      <c r="C41" s="153"/>
      <c r="D41" s="153"/>
    </row>
    <row r="42" spans="1:9" ht="16.5" x14ac:dyDescent="0.3">
      <c r="A42" s="153"/>
      <c r="B42" s="153"/>
      <c r="C42" s="153"/>
      <c r="D42" s="153"/>
    </row>
    <row r="43" spans="1:9" ht="16.5" x14ac:dyDescent="0.3">
      <c r="A43" s="153"/>
      <c r="B43" s="153"/>
      <c r="C43" s="153"/>
      <c r="D43" s="153"/>
    </row>
    <row r="44" spans="1:9" ht="16.5" x14ac:dyDescent="0.3">
      <c r="A44" s="153"/>
      <c r="B44" s="153"/>
      <c r="C44" s="153"/>
      <c r="D44" s="153"/>
    </row>
    <row r="45" spans="1:9" ht="16.5" x14ac:dyDescent="0.3">
      <c r="A45" s="153"/>
      <c r="B45" s="153"/>
      <c r="C45" s="153"/>
      <c r="D45" s="153"/>
    </row>
    <row r="46" spans="1:9" ht="16.5" x14ac:dyDescent="0.3">
      <c r="A46" s="180" t="s">
        <v>307</v>
      </c>
      <c r="B46" s="153"/>
      <c r="C46" s="153"/>
      <c r="D46" s="153"/>
    </row>
    <row r="47" spans="1:9" ht="16.5" x14ac:dyDescent="0.3">
      <c r="A47" s="180"/>
      <c r="B47" s="153"/>
      <c r="C47" s="153"/>
      <c r="D47" s="153"/>
    </row>
    <row r="48" spans="1:9" ht="16.5" x14ac:dyDescent="0.3">
      <c r="A48" s="153" t="s">
        <v>211</v>
      </c>
      <c r="B48" s="145"/>
      <c r="C48" s="145"/>
      <c r="D48" s="145"/>
    </row>
    <row r="49" spans="1:9" x14ac:dyDescent="0.25">
      <c r="A49" s="145"/>
      <c r="B49" s="145"/>
      <c r="C49" s="145"/>
      <c r="D49" s="145"/>
      <c r="E49" s="145"/>
      <c r="F49" s="145"/>
      <c r="G49" s="145"/>
      <c r="H49" s="145"/>
      <c r="I49" s="145"/>
    </row>
    <row r="50" spans="1:9" x14ac:dyDescent="0.25">
      <c r="A50" s="145" t="s">
        <v>212</v>
      </c>
      <c r="B50" s="145"/>
      <c r="C50" s="145"/>
      <c r="D50" s="145"/>
      <c r="E50" s="145"/>
      <c r="F50" s="145"/>
      <c r="G50" s="145"/>
      <c r="H50" s="145"/>
      <c r="I50" s="145"/>
    </row>
    <row r="51" spans="1:9" x14ac:dyDescent="0.25">
      <c r="A51" s="145"/>
      <c r="B51" s="145"/>
      <c r="C51" s="145"/>
      <c r="D51" s="145"/>
      <c r="E51" s="145"/>
      <c r="F51" s="145"/>
      <c r="G51" s="145"/>
      <c r="H51" s="145"/>
      <c r="I51" s="145"/>
    </row>
    <row r="52" spans="1:9" ht="30.75" customHeight="1" x14ac:dyDescent="0.25">
      <c r="A52" s="156">
        <v>1</v>
      </c>
      <c r="B52" s="417" t="s">
        <v>213</v>
      </c>
      <c r="C52" s="417"/>
      <c r="D52" s="417"/>
      <c r="E52" s="417"/>
      <c r="F52" s="417"/>
      <c r="G52" s="417"/>
      <c r="H52" s="417"/>
      <c r="I52" s="417"/>
    </row>
    <row r="53" spans="1:9" ht="23.25" customHeight="1" x14ac:dyDescent="0.25">
      <c r="A53" s="156">
        <v>2</v>
      </c>
      <c r="B53" s="417" t="s">
        <v>6</v>
      </c>
      <c r="C53" s="417"/>
      <c r="D53" s="417"/>
      <c r="E53" s="417"/>
      <c r="F53" s="417"/>
      <c r="G53" s="417"/>
      <c r="H53" s="417"/>
      <c r="I53" s="417"/>
    </row>
    <row r="54" spans="1:9" ht="30.75" customHeight="1" x14ac:dyDescent="0.25">
      <c r="A54" s="156">
        <v>3</v>
      </c>
      <c r="B54" s="417" t="s">
        <v>214</v>
      </c>
      <c r="C54" s="417"/>
      <c r="D54" s="417"/>
      <c r="E54" s="417"/>
      <c r="F54" s="417"/>
      <c r="G54" s="417"/>
      <c r="H54" s="417"/>
      <c r="I54" s="417"/>
    </row>
    <row r="55" spans="1:9" ht="190.5" customHeight="1" x14ac:dyDescent="0.25">
      <c r="A55" s="156">
        <v>4</v>
      </c>
      <c r="B55" s="417" t="s">
        <v>215</v>
      </c>
      <c r="C55" s="417"/>
      <c r="D55" s="417"/>
      <c r="E55" s="417"/>
      <c r="F55" s="417"/>
      <c r="G55" s="417"/>
      <c r="H55" s="417"/>
      <c r="I55" s="417"/>
    </row>
    <row r="56" spans="1:9" ht="45" customHeight="1" x14ac:dyDescent="0.25">
      <c r="A56" s="156">
        <v>5</v>
      </c>
      <c r="B56" s="417" t="s">
        <v>216</v>
      </c>
      <c r="C56" s="417"/>
      <c r="D56" s="417"/>
      <c r="E56" s="417"/>
      <c r="F56" s="417"/>
      <c r="G56" s="417"/>
      <c r="H56" s="417"/>
      <c r="I56" s="417"/>
    </row>
    <row r="57" spans="1:9" ht="42.75" customHeight="1" x14ac:dyDescent="0.25">
      <c r="A57" s="156">
        <v>6</v>
      </c>
      <c r="B57" s="417" t="s">
        <v>217</v>
      </c>
      <c r="C57" s="417"/>
      <c r="D57" s="417"/>
      <c r="E57" s="417"/>
      <c r="F57" s="417"/>
      <c r="G57" s="417"/>
      <c r="H57" s="417"/>
      <c r="I57" s="417"/>
    </row>
    <row r="58" spans="1:9" ht="45.75" customHeight="1" x14ac:dyDescent="0.25">
      <c r="A58" s="156">
        <v>7</v>
      </c>
      <c r="B58" s="417" t="s">
        <v>218</v>
      </c>
      <c r="C58" s="417"/>
      <c r="D58" s="417"/>
      <c r="E58" s="417"/>
      <c r="F58" s="417"/>
      <c r="G58" s="417"/>
      <c r="H58" s="417"/>
      <c r="I58" s="417"/>
    </row>
    <row r="59" spans="1:9" ht="74.25" customHeight="1" x14ac:dyDescent="0.25">
      <c r="A59" s="156">
        <v>8</v>
      </c>
      <c r="B59" s="417" t="s">
        <v>219</v>
      </c>
      <c r="C59" s="417"/>
      <c r="D59" s="417"/>
      <c r="E59" s="417"/>
      <c r="F59" s="417"/>
      <c r="G59" s="417"/>
      <c r="H59" s="417"/>
      <c r="I59" s="417"/>
    </row>
    <row r="60" spans="1:9" ht="58.5" customHeight="1" x14ac:dyDescent="0.25">
      <c r="A60" s="156">
        <v>9</v>
      </c>
      <c r="B60" s="417" t="s">
        <v>220</v>
      </c>
      <c r="C60" s="417"/>
      <c r="D60" s="417"/>
      <c r="E60" s="417"/>
      <c r="F60" s="417"/>
      <c r="G60" s="417"/>
      <c r="H60" s="417"/>
      <c r="I60" s="417"/>
    </row>
    <row r="61" spans="1:9" ht="29.25" customHeight="1" x14ac:dyDescent="0.25">
      <c r="A61" s="156">
        <v>10</v>
      </c>
      <c r="B61" s="417" t="s">
        <v>221</v>
      </c>
      <c r="C61" s="417"/>
      <c r="D61" s="417"/>
      <c r="E61" s="417"/>
      <c r="F61" s="417"/>
      <c r="G61" s="417"/>
      <c r="H61" s="417"/>
      <c r="I61" s="417"/>
    </row>
    <row r="62" spans="1:9" ht="21" customHeight="1" x14ac:dyDescent="0.25">
      <c r="A62" s="156">
        <v>11</v>
      </c>
      <c r="B62" s="417" t="s">
        <v>48</v>
      </c>
      <c r="C62" s="417"/>
      <c r="D62" s="417"/>
      <c r="E62" s="417"/>
      <c r="F62" s="417"/>
      <c r="G62" s="417"/>
      <c r="H62" s="417"/>
      <c r="I62" s="417"/>
    </row>
    <row r="63" spans="1:9" ht="45.75" customHeight="1" x14ac:dyDescent="0.25">
      <c r="A63" s="156">
        <v>12</v>
      </c>
      <c r="B63" s="417" t="s">
        <v>222</v>
      </c>
      <c r="C63" s="417"/>
      <c r="D63" s="417"/>
      <c r="E63" s="417"/>
      <c r="F63" s="417"/>
      <c r="G63" s="417"/>
      <c r="H63" s="417"/>
      <c r="I63" s="417"/>
    </row>
    <row r="64" spans="1:9" ht="31.5" customHeight="1" x14ac:dyDescent="0.25">
      <c r="A64" s="156">
        <v>13</v>
      </c>
      <c r="B64" s="418" t="s">
        <v>223</v>
      </c>
      <c r="C64" s="418"/>
      <c r="D64" s="418"/>
      <c r="E64" s="418"/>
      <c r="F64" s="418"/>
      <c r="G64" s="418"/>
      <c r="H64" s="418"/>
      <c r="I64" s="418"/>
    </row>
    <row r="65" spans="1:9" x14ac:dyDescent="0.25">
      <c r="A65" s="145"/>
      <c r="B65" s="145"/>
      <c r="C65" s="145"/>
      <c r="D65" s="145"/>
      <c r="E65" s="145"/>
      <c r="F65" s="145"/>
      <c r="G65" s="145"/>
      <c r="H65" s="145"/>
      <c r="I65" s="145"/>
    </row>
    <row r="66" spans="1:9" x14ac:dyDescent="0.25">
      <c r="A66" s="145" t="s">
        <v>224</v>
      </c>
      <c r="B66" s="145"/>
      <c r="C66" s="145"/>
      <c r="D66" s="145"/>
      <c r="E66" s="145"/>
      <c r="F66" s="145"/>
      <c r="G66" s="145"/>
      <c r="H66" s="145"/>
      <c r="I66" s="145"/>
    </row>
    <row r="67" spans="1:9" x14ac:dyDescent="0.25">
      <c r="A67" s="145"/>
      <c r="B67" s="145"/>
      <c r="C67" s="145"/>
      <c r="D67" s="145"/>
      <c r="E67" s="145"/>
      <c r="F67" s="145"/>
      <c r="G67" s="145"/>
      <c r="H67" s="145"/>
      <c r="I67" s="145"/>
    </row>
    <row r="68" spans="1:9" ht="33" customHeight="1" x14ac:dyDescent="0.25">
      <c r="A68" s="156">
        <v>1</v>
      </c>
      <c r="B68" s="417" t="s">
        <v>225</v>
      </c>
      <c r="C68" s="417"/>
      <c r="D68" s="417"/>
      <c r="E68" s="417"/>
      <c r="F68" s="417"/>
      <c r="G68" s="417"/>
      <c r="H68" s="417"/>
      <c r="I68" s="417"/>
    </row>
    <row r="69" spans="1:9" ht="30.75" customHeight="1" x14ac:dyDescent="0.25">
      <c r="A69" s="156">
        <v>2</v>
      </c>
      <c r="B69" s="417" t="s">
        <v>226</v>
      </c>
      <c r="C69" s="417"/>
      <c r="D69" s="417"/>
      <c r="E69" s="417"/>
      <c r="F69" s="417"/>
      <c r="G69" s="417"/>
      <c r="H69" s="417"/>
      <c r="I69" s="417"/>
    </row>
    <row r="70" spans="1:9" ht="41.25" customHeight="1" x14ac:dyDescent="0.25">
      <c r="A70" s="156">
        <v>3</v>
      </c>
      <c r="B70" s="417" t="s">
        <v>227</v>
      </c>
      <c r="C70" s="417"/>
      <c r="D70" s="417"/>
      <c r="E70" s="417"/>
      <c r="F70" s="417"/>
      <c r="G70" s="417"/>
      <c r="H70" s="417"/>
      <c r="I70" s="417"/>
    </row>
    <row r="71" spans="1:9" x14ac:dyDescent="0.25">
      <c r="A71" s="145"/>
      <c r="B71" s="145"/>
      <c r="C71" s="145"/>
      <c r="D71" s="145"/>
      <c r="E71" s="145"/>
      <c r="F71" s="145"/>
      <c r="G71" s="145"/>
      <c r="H71" s="145"/>
      <c r="I71" s="145"/>
    </row>
    <row r="72" spans="1:9" x14ac:dyDescent="0.25">
      <c r="A72" s="145" t="s">
        <v>228</v>
      </c>
      <c r="B72" s="145"/>
      <c r="C72" s="145"/>
      <c r="D72" s="145"/>
      <c r="E72" s="145"/>
      <c r="F72" s="145"/>
      <c r="G72" s="145"/>
      <c r="H72" s="145"/>
      <c r="I72" s="145"/>
    </row>
    <row r="73" spans="1:9" x14ac:dyDescent="0.25">
      <c r="A73" s="145"/>
      <c r="B73" s="145"/>
      <c r="C73" s="145"/>
      <c r="D73" s="145"/>
      <c r="E73" s="145"/>
      <c r="F73" s="145"/>
      <c r="G73" s="145"/>
      <c r="H73" s="145"/>
      <c r="I73" s="145"/>
    </row>
    <row r="74" spans="1:9" ht="114" customHeight="1" x14ac:dyDescent="0.25">
      <c r="A74" s="156">
        <v>1</v>
      </c>
      <c r="B74" s="417" t="s">
        <v>229</v>
      </c>
      <c r="C74" s="417"/>
      <c r="D74" s="417"/>
      <c r="E74" s="417"/>
      <c r="F74" s="417"/>
      <c r="G74" s="417"/>
      <c r="H74" s="417"/>
      <c r="I74" s="417"/>
    </row>
    <row r="75" spans="1:9" x14ac:dyDescent="0.25">
      <c r="A75" s="145"/>
      <c r="B75" s="145"/>
      <c r="C75" s="145"/>
      <c r="D75" s="145"/>
      <c r="E75" s="145"/>
      <c r="F75" s="145"/>
      <c r="G75" s="145"/>
      <c r="H75" s="145"/>
      <c r="I75" s="145"/>
    </row>
    <row r="76" spans="1:9" x14ac:dyDescent="0.25">
      <c r="A76" s="145" t="s">
        <v>230</v>
      </c>
      <c r="B76" s="145"/>
      <c r="C76" s="145"/>
      <c r="D76" s="145"/>
      <c r="E76" s="145"/>
      <c r="F76" s="145"/>
      <c r="G76" s="145"/>
      <c r="H76" s="145"/>
      <c r="I76" s="145"/>
    </row>
    <row r="77" spans="1:9" x14ac:dyDescent="0.25">
      <c r="A77" s="145"/>
      <c r="B77" s="145"/>
      <c r="C77" s="145"/>
      <c r="D77" s="145"/>
      <c r="E77" s="145"/>
      <c r="F77" s="145"/>
      <c r="G77" s="145"/>
      <c r="H77" s="145"/>
      <c r="I77" s="145"/>
    </row>
    <row r="78" spans="1:9" ht="32.25" customHeight="1" x14ac:dyDescent="0.25">
      <c r="A78" s="156">
        <v>1</v>
      </c>
      <c r="B78" s="417" t="s">
        <v>231</v>
      </c>
      <c r="C78" s="417"/>
      <c r="D78" s="417"/>
      <c r="E78" s="417"/>
      <c r="F78" s="417"/>
      <c r="G78" s="417"/>
      <c r="H78" s="417"/>
      <c r="I78" s="417"/>
    </row>
    <row r="79" spans="1:9" ht="26.25" customHeight="1" x14ac:dyDescent="0.25">
      <c r="A79" s="156">
        <v>2</v>
      </c>
      <c r="B79" s="417" t="s">
        <v>232</v>
      </c>
      <c r="C79" s="417"/>
      <c r="D79" s="417"/>
      <c r="E79" s="417"/>
      <c r="F79" s="417"/>
      <c r="G79" s="417"/>
      <c r="H79" s="417"/>
      <c r="I79" s="417"/>
    </row>
    <row r="80" spans="1:9" ht="39.75" customHeight="1" x14ac:dyDescent="0.25">
      <c r="A80" s="156">
        <v>3</v>
      </c>
      <c r="B80" s="417" t="s">
        <v>233</v>
      </c>
      <c r="C80" s="417"/>
      <c r="D80" s="417"/>
      <c r="E80" s="417"/>
      <c r="F80" s="417"/>
      <c r="G80" s="417"/>
      <c r="H80" s="417"/>
      <c r="I80" s="417"/>
    </row>
    <row r="81" spans="1:9" ht="27.75" customHeight="1" x14ac:dyDescent="0.25">
      <c r="A81" s="156">
        <v>4</v>
      </c>
      <c r="B81" s="417" t="s">
        <v>232</v>
      </c>
      <c r="C81" s="417"/>
      <c r="D81" s="417"/>
      <c r="E81" s="417"/>
      <c r="F81" s="417"/>
      <c r="G81" s="417"/>
      <c r="H81" s="417"/>
      <c r="I81" s="417"/>
    </row>
    <row r="82" spans="1:9" ht="20.25" customHeight="1" x14ac:dyDescent="0.25">
      <c r="A82" s="156">
        <v>5</v>
      </c>
      <c r="B82" s="417" t="s">
        <v>234</v>
      </c>
      <c r="C82" s="417"/>
      <c r="D82" s="417"/>
      <c r="E82" s="417"/>
      <c r="F82" s="417"/>
      <c r="G82" s="417"/>
      <c r="H82" s="417"/>
      <c r="I82" s="417"/>
    </row>
    <row r="83" spans="1:9" ht="21" customHeight="1" x14ac:dyDescent="0.25">
      <c r="A83" s="156">
        <v>6</v>
      </c>
      <c r="B83" s="417" t="s">
        <v>235</v>
      </c>
      <c r="C83" s="417"/>
      <c r="D83" s="417"/>
      <c r="E83" s="417"/>
      <c r="F83" s="417"/>
      <c r="G83" s="417"/>
      <c r="H83" s="417"/>
      <c r="I83" s="417"/>
    </row>
    <row r="84" spans="1:9" ht="16.5" x14ac:dyDescent="0.3">
      <c r="A84" s="153"/>
      <c r="B84" s="145"/>
      <c r="C84" s="145"/>
      <c r="D84" s="145"/>
      <c r="E84" s="145"/>
      <c r="F84" s="145"/>
      <c r="G84" s="145"/>
      <c r="H84" s="145"/>
      <c r="I84" s="145"/>
    </row>
    <row r="85" spans="1:9" ht="16.5" x14ac:dyDescent="0.3">
      <c r="A85" s="186" t="s">
        <v>236</v>
      </c>
      <c r="B85" s="187"/>
      <c r="C85" s="187"/>
      <c r="D85" s="187"/>
      <c r="E85" s="187"/>
      <c r="F85" s="187"/>
      <c r="G85" s="187"/>
      <c r="H85" s="187"/>
      <c r="I85" s="187"/>
    </row>
    <row r="86" spans="1:9" x14ac:dyDescent="0.25">
      <c r="A86" s="157"/>
      <c r="B86" s="145"/>
      <c r="C86" s="145"/>
      <c r="D86" s="145"/>
      <c r="E86" s="145"/>
      <c r="F86" s="145"/>
      <c r="G86" s="145"/>
      <c r="H86" s="145"/>
      <c r="I86" s="145"/>
    </row>
    <row r="87" spans="1:9" x14ac:dyDescent="0.25">
      <c r="A87" s="194">
        <v>1</v>
      </c>
      <c r="B87" s="195" t="s">
        <v>237</v>
      </c>
      <c r="C87" s="195"/>
      <c r="D87" s="195"/>
      <c r="E87" s="195"/>
      <c r="F87" s="195"/>
      <c r="G87" s="195"/>
      <c r="H87" s="195"/>
      <c r="I87" s="195"/>
    </row>
    <row r="88" spans="1:9" x14ac:dyDescent="0.25">
      <c r="A88" s="195"/>
      <c r="B88" s="195"/>
      <c r="C88" s="195"/>
      <c r="D88" s="195"/>
      <c r="E88" s="195"/>
      <c r="F88" s="195"/>
      <c r="G88" s="195"/>
      <c r="H88" s="195"/>
      <c r="I88" s="195"/>
    </row>
    <row r="89" spans="1:9" x14ac:dyDescent="0.25">
      <c r="A89" s="194"/>
      <c r="B89" s="194" t="s">
        <v>238</v>
      </c>
      <c r="C89" s="194">
        <v>1</v>
      </c>
      <c r="D89" s="194" t="s">
        <v>120</v>
      </c>
      <c r="E89" s="393"/>
      <c r="F89" s="195"/>
      <c r="G89" s="194" t="s">
        <v>239</v>
      </c>
      <c r="H89" s="196">
        <f>C89*E89</f>
        <v>0</v>
      </c>
      <c r="I89" s="195"/>
    </row>
    <row r="90" spans="1:9" x14ac:dyDescent="0.25">
      <c r="A90" s="194"/>
      <c r="B90" s="194"/>
      <c r="C90" s="194"/>
      <c r="D90" s="194"/>
      <c r="E90" s="196"/>
      <c r="F90" s="195"/>
      <c r="G90" s="194"/>
      <c r="H90" s="196"/>
      <c r="I90" s="195"/>
    </row>
    <row r="91" spans="1:9" x14ac:dyDescent="0.25">
      <c r="A91" s="158">
        <v>2</v>
      </c>
      <c r="B91" s="145" t="s">
        <v>240</v>
      </c>
      <c r="C91" s="145"/>
      <c r="D91" s="145"/>
      <c r="E91" s="145"/>
      <c r="F91" s="145"/>
      <c r="G91" s="145"/>
      <c r="H91" s="145"/>
      <c r="I91" s="145"/>
    </row>
    <row r="92" spans="1:9" x14ac:dyDescent="0.25">
      <c r="A92" s="158"/>
      <c r="B92" s="145" t="s">
        <v>241</v>
      </c>
      <c r="C92" s="145"/>
      <c r="D92" s="145"/>
      <c r="E92" s="145"/>
      <c r="F92" s="145"/>
      <c r="G92" s="145"/>
      <c r="H92" s="145"/>
      <c r="I92" s="145"/>
    </row>
    <row r="93" spans="1:9" x14ac:dyDescent="0.25">
      <c r="A93" s="158"/>
      <c r="B93" s="145" t="s">
        <v>242</v>
      </c>
      <c r="C93" s="145"/>
      <c r="D93" s="145"/>
      <c r="E93" s="145"/>
      <c r="F93" s="145"/>
      <c r="G93" s="145"/>
      <c r="H93" s="145"/>
      <c r="I93" s="145"/>
    </row>
    <row r="94" spans="1:9" x14ac:dyDescent="0.25">
      <c r="A94" s="158"/>
      <c r="B94" s="160" t="s">
        <v>243</v>
      </c>
      <c r="C94" s="145"/>
      <c r="D94" s="158"/>
      <c r="E94" s="159"/>
      <c r="F94" s="145"/>
      <c r="G94" s="158"/>
      <c r="H94" s="183" t="s">
        <v>70</v>
      </c>
      <c r="I94" s="184" t="s">
        <v>244</v>
      </c>
    </row>
    <row r="95" spans="1:9" x14ac:dyDescent="0.25">
      <c r="A95" s="158"/>
      <c r="B95" s="160" t="s">
        <v>245</v>
      </c>
      <c r="C95" s="145"/>
      <c r="D95" s="158"/>
      <c r="E95" s="159"/>
      <c r="F95" s="145"/>
      <c r="G95" s="158"/>
      <c r="H95" s="183" t="s">
        <v>70</v>
      </c>
      <c r="I95" s="184" t="s">
        <v>244</v>
      </c>
    </row>
    <row r="96" spans="1:9" x14ac:dyDescent="0.25">
      <c r="A96" s="158"/>
      <c r="B96" s="145"/>
      <c r="C96" s="145"/>
      <c r="D96" s="145"/>
      <c r="E96" s="145"/>
      <c r="F96" s="145"/>
      <c r="G96" s="145"/>
      <c r="H96" s="145"/>
      <c r="I96" s="145"/>
    </row>
    <row r="97" spans="1:9" x14ac:dyDescent="0.25">
      <c r="A97" s="158"/>
      <c r="B97" s="158" t="s">
        <v>238</v>
      </c>
      <c r="C97" s="158">
        <v>1</v>
      </c>
      <c r="D97" s="158" t="s">
        <v>120</v>
      </c>
      <c r="E97" s="394"/>
      <c r="F97" s="145"/>
      <c r="G97" s="158" t="s">
        <v>239</v>
      </c>
      <c r="H97" s="159">
        <f>C97*E97</f>
        <v>0</v>
      </c>
      <c r="I97" s="145"/>
    </row>
    <row r="98" spans="1:9" x14ac:dyDescent="0.25">
      <c r="A98" s="158"/>
      <c r="B98" s="158"/>
      <c r="C98" s="158"/>
      <c r="D98" s="158"/>
      <c r="E98" s="159"/>
      <c r="F98" s="145"/>
      <c r="G98" s="158"/>
      <c r="H98" s="159"/>
      <c r="I98" s="145"/>
    </row>
    <row r="99" spans="1:9" x14ac:dyDescent="0.25">
      <c r="A99" s="158">
        <v>3</v>
      </c>
      <c r="B99" s="145" t="s">
        <v>246</v>
      </c>
      <c r="C99" s="145"/>
      <c r="D99" s="145"/>
      <c r="E99" s="145"/>
      <c r="F99" s="145"/>
      <c r="G99" s="145"/>
      <c r="H99" s="145"/>
      <c r="I99" s="145"/>
    </row>
    <row r="100" spans="1:9" x14ac:dyDescent="0.25">
      <c r="A100" s="204"/>
      <c r="B100" s="145" t="s">
        <v>247</v>
      </c>
      <c r="C100" s="145"/>
      <c r="D100" s="145"/>
      <c r="E100" s="145"/>
      <c r="F100" s="145"/>
      <c r="G100" s="145"/>
      <c r="H100" s="145"/>
      <c r="I100" s="145"/>
    </row>
    <row r="101" spans="1:9" x14ac:dyDescent="0.25">
      <c r="A101" s="145"/>
      <c r="B101" s="145" t="s">
        <v>248</v>
      </c>
      <c r="C101" s="145"/>
      <c r="D101" s="145"/>
      <c r="E101" s="145"/>
      <c r="F101" s="145"/>
      <c r="G101" s="145"/>
      <c r="H101" s="145"/>
      <c r="I101" s="145"/>
    </row>
    <row r="102" spans="1:9" x14ac:dyDescent="0.25">
      <c r="A102" s="158"/>
      <c r="B102" s="145" t="s">
        <v>249</v>
      </c>
      <c r="C102" s="145"/>
      <c r="D102" s="145"/>
      <c r="E102" s="145"/>
      <c r="F102" s="145"/>
      <c r="G102" s="145"/>
      <c r="H102" s="145"/>
      <c r="I102" s="145"/>
    </row>
    <row r="103" spans="1:9" x14ac:dyDescent="0.25">
      <c r="A103" s="158"/>
      <c r="B103" s="145" t="s">
        <v>250</v>
      </c>
      <c r="C103" s="145"/>
      <c r="D103" s="145"/>
      <c r="E103" s="145"/>
      <c r="F103" s="145"/>
      <c r="G103" s="145"/>
      <c r="H103" s="145"/>
      <c r="I103" s="145"/>
    </row>
    <row r="104" spans="1:9" x14ac:dyDescent="0.25">
      <c r="A104" s="158"/>
      <c r="B104" s="145" t="s">
        <v>251</v>
      </c>
      <c r="C104" s="145"/>
      <c r="D104" s="145"/>
      <c r="E104" s="145"/>
      <c r="F104" s="145"/>
      <c r="G104" s="145"/>
      <c r="H104" s="145"/>
      <c r="I104" s="145"/>
    </row>
    <row r="105" spans="1:9" x14ac:dyDescent="0.25">
      <c r="A105" s="158"/>
      <c r="B105" s="145" t="s">
        <v>252</v>
      </c>
      <c r="C105" s="145"/>
      <c r="D105" s="145"/>
      <c r="E105" s="145"/>
      <c r="F105" s="145"/>
      <c r="G105" s="145"/>
      <c r="H105" s="145"/>
      <c r="I105" s="145"/>
    </row>
    <row r="106" spans="1:9" x14ac:dyDescent="0.25">
      <c r="A106" s="158"/>
      <c r="B106" s="145" t="s">
        <v>253</v>
      </c>
      <c r="C106" s="145"/>
      <c r="D106" s="145"/>
      <c r="E106" s="145"/>
      <c r="F106" s="145"/>
      <c r="G106" s="145"/>
      <c r="H106" s="145"/>
      <c r="I106" s="145"/>
    </row>
    <row r="107" spans="1:9" x14ac:dyDescent="0.25">
      <c r="A107" s="158"/>
      <c r="B107" s="145" t="s">
        <v>254</v>
      </c>
      <c r="C107" s="145"/>
      <c r="D107" s="145"/>
      <c r="E107" s="145"/>
      <c r="F107" s="145"/>
      <c r="G107" s="145"/>
      <c r="H107" s="145"/>
      <c r="I107" s="145"/>
    </row>
    <row r="108" spans="1:9" x14ac:dyDescent="0.25">
      <c r="A108" s="158"/>
      <c r="B108" s="145" t="s">
        <v>255</v>
      </c>
      <c r="C108" s="145"/>
      <c r="D108" s="145"/>
      <c r="E108" s="145"/>
      <c r="F108" s="145"/>
      <c r="G108" s="145"/>
      <c r="H108" s="145"/>
      <c r="I108" s="145"/>
    </row>
    <row r="109" spans="1:9" x14ac:dyDescent="0.25">
      <c r="A109" s="158"/>
      <c r="B109" s="145"/>
      <c r="C109" s="145"/>
      <c r="D109" s="145"/>
      <c r="E109" s="145"/>
      <c r="F109" s="145"/>
      <c r="G109" s="145"/>
      <c r="H109" s="145"/>
      <c r="I109" s="145"/>
    </row>
    <row r="110" spans="1:9" x14ac:dyDescent="0.25">
      <c r="A110" s="158"/>
      <c r="B110" s="145" t="s">
        <v>256</v>
      </c>
      <c r="C110" s="145"/>
      <c r="D110" s="145"/>
      <c r="E110" s="145"/>
      <c r="F110" s="145"/>
      <c r="G110" s="145"/>
      <c r="H110" s="145"/>
      <c r="I110" s="145"/>
    </row>
    <row r="111" spans="1:9" x14ac:dyDescent="0.25">
      <c r="A111" s="158"/>
      <c r="B111" s="145"/>
      <c r="C111" s="145"/>
      <c r="D111" s="145"/>
      <c r="E111" s="145"/>
      <c r="F111" s="145"/>
      <c r="G111" s="145"/>
      <c r="H111" s="145"/>
      <c r="I111" s="145"/>
    </row>
    <row r="112" spans="1:9" x14ac:dyDescent="0.25">
      <c r="A112" s="158"/>
      <c r="B112" s="145" t="s">
        <v>257</v>
      </c>
      <c r="C112" s="145"/>
      <c r="D112" s="145" t="s">
        <v>258</v>
      </c>
      <c r="E112" s="145"/>
      <c r="F112" s="145"/>
      <c r="G112" s="145"/>
      <c r="H112" s="145"/>
      <c r="I112" s="145"/>
    </row>
    <row r="113" spans="1:9" x14ac:dyDescent="0.25">
      <c r="A113" s="158"/>
      <c r="B113" s="145"/>
      <c r="C113" s="145"/>
      <c r="D113" s="145"/>
      <c r="E113" s="145"/>
      <c r="F113" s="145"/>
      <c r="G113" s="145"/>
      <c r="H113" s="145"/>
      <c r="I113" s="145"/>
    </row>
    <row r="114" spans="1:9" x14ac:dyDescent="0.25">
      <c r="A114" s="158"/>
      <c r="B114" s="145" t="s">
        <v>259</v>
      </c>
      <c r="C114" s="145"/>
      <c r="D114" s="145" t="s">
        <v>258</v>
      </c>
      <c r="E114" s="145"/>
      <c r="F114" s="145"/>
      <c r="G114" s="145"/>
      <c r="H114" s="145"/>
      <c r="I114" s="145"/>
    </row>
    <row r="115" spans="1:9" x14ac:dyDescent="0.25">
      <c r="A115" s="158"/>
      <c r="B115" s="145"/>
      <c r="C115" s="145"/>
      <c r="D115" s="145"/>
      <c r="E115" s="145"/>
      <c r="F115" s="145"/>
      <c r="G115" s="145"/>
      <c r="H115" s="145"/>
      <c r="I115" s="145"/>
    </row>
    <row r="116" spans="1:9" x14ac:dyDescent="0.25">
      <c r="A116" s="158"/>
      <c r="B116" s="158" t="s">
        <v>70</v>
      </c>
      <c r="C116" s="158">
        <v>1</v>
      </c>
      <c r="D116" s="158" t="s">
        <v>120</v>
      </c>
      <c r="E116" s="394"/>
      <c r="F116" s="145"/>
      <c r="G116" s="158" t="s">
        <v>239</v>
      </c>
      <c r="H116" s="159">
        <f>C116*E116</f>
        <v>0</v>
      </c>
      <c r="I116" s="145"/>
    </row>
    <row r="117" spans="1:9" x14ac:dyDescent="0.25">
      <c r="A117" s="158"/>
      <c r="B117" s="201"/>
      <c r="C117" s="145"/>
      <c r="D117" s="145"/>
      <c r="E117" s="145"/>
      <c r="F117" s="145"/>
      <c r="G117" s="145"/>
      <c r="H117" s="145"/>
      <c r="I117" s="165"/>
    </row>
    <row r="118" spans="1:9" x14ac:dyDescent="0.25">
      <c r="A118" s="158">
        <v>4</v>
      </c>
      <c r="B118" s="145" t="s">
        <v>246</v>
      </c>
      <c r="C118" s="145"/>
      <c r="D118" s="145"/>
      <c r="E118" s="145"/>
      <c r="F118" s="145"/>
      <c r="G118" s="145"/>
      <c r="H118" s="145"/>
      <c r="I118" s="145"/>
    </row>
    <row r="119" spans="1:9" x14ac:dyDescent="0.25">
      <c r="A119" s="204"/>
      <c r="B119" s="145" t="s">
        <v>260</v>
      </c>
      <c r="C119" s="145"/>
      <c r="D119" s="145"/>
      <c r="E119" s="145"/>
      <c r="F119" s="145"/>
      <c r="G119" s="145"/>
      <c r="H119" s="145"/>
      <c r="I119" s="145"/>
    </row>
    <row r="120" spans="1:9" x14ac:dyDescent="0.25">
      <c r="A120" s="145"/>
      <c r="B120" s="145" t="s">
        <v>261</v>
      </c>
      <c r="C120" s="145"/>
      <c r="D120" s="145"/>
      <c r="E120" s="145"/>
      <c r="F120" s="145"/>
      <c r="G120" s="145"/>
      <c r="H120" s="145"/>
      <c r="I120" s="145"/>
    </row>
    <row r="121" spans="1:9" x14ac:dyDescent="0.25">
      <c r="A121" s="158"/>
      <c r="B121" s="145" t="s">
        <v>262</v>
      </c>
      <c r="C121" s="145"/>
      <c r="D121" s="145"/>
      <c r="E121" s="145"/>
      <c r="F121" s="145"/>
      <c r="G121" s="145"/>
      <c r="H121" s="145"/>
      <c r="I121" s="145"/>
    </row>
    <row r="122" spans="1:9" x14ac:dyDescent="0.25">
      <c r="A122" s="158"/>
      <c r="B122" s="145" t="s">
        <v>263</v>
      </c>
      <c r="C122" s="145"/>
      <c r="D122" s="145"/>
      <c r="E122" s="145"/>
      <c r="F122" s="145"/>
      <c r="G122" s="145"/>
      <c r="H122" s="145"/>
      <c r="I122" s="145"/>
    </row>
    <row r="123" spans="1:9" x14ac:dyDescent="0.25">
      <c r="A123" s="158"/>
      <c r="B123" s="145" t="s">
        <v>251</v>
      </c>
      <c r="C123" s="145"/>
      <c r="D123" s="145"/>
      <c r="E123" s="145"/>
      <c r="F123" s="145"/>
      <c r="G123" s="145"/>
      <c r="H123" s="145"/>
      <c r="I123" s="145"/>
    </row>
    <row r="124" spans="1:9" x14ac:dyDescent="0.25">
      <c r="A124" s="158"/>
      <c r="B124" s="145" t="s">
        <v>252</v>
      </c>
      <c r="C124" s="145"/>
      <c r="D124" s="145"/>
      <c r="E124" s="145"/>
      <c r="F124" s="145"/>
      <c r="G124" s="145"/>
      <c r="H124" s="145"/>
      <c r="I124" s="145"/>
    </row>
    <row r="125" spans="1:9" x14ac:dyDescent="0.25">
      <c r="A125" s="158"/>
      <c r="B125" s="145" t="s">
        <v>253</v>
      </c>
      <c r="C125" s="145"/>
      <c r="D125" s="145"/>
      <c r="E125" s="145"/>
      <c r="F125" s="145"/>
      <c r="G125" s="145"/>
      <c r="H125" s="145"/>
      <c r="I125" s="145"/>
    </row>
    <row r="126" spans="1:9" x14ac:dyDescent="0.25">
      <c r="A126" s="158"/>
      <c r="B126" s="145" t="s">
        <v>264</v>
      </c>
      <c r="C126" s="145"/>
      <c r="D126" s="145"/>
      <c r="E126" s="145"/>
      <c r="F126" s="145"/>
      <c r="G126" s="145"/>
      <c r="H126" s="145"/>
      <c r="I126" s="145"/>
    </row>
    <row r="127" spans="1:9" x14ac:dyDescent="0.25">
      <c r="A127" s="158"/>
      <c r="B127" s="145" t="s">
        <v>255</v>
      </c>
      <c r="C127" s="145"/>
      <c r="D127" s="145"/>
      <c r="E127" s="145"/>
      <c r="F127" s="145"/>
      <c r="G127" s="145"/>
      <c r="H127" s="145"/>
      <c r="I127" s="145"/>
    </row>
    <row r="128" spans="1:9" x14ac:dyDescent="0.25">
      <c r="A128" s="158"/>
      <c r="B128" s="145"/>
      <c r="C128" s="145"/>
      <c r="D128" s="145"/>
      <c r="E128" s="145"/>
      <c r="F128" s="145"/>
      <c r="G128" s="145"/>
      <c r="H128" s="145"/>
      <c r="I128" s="145"/>
    </row>
    <row r="129" spans="1:9" x14ac:dyDescent="0.25">
      <c r="A129" s="158"/>
      <c r="B129" s="145" t="s">
        <v>256</v>
      </c>
      <c r="C129" s="145"/>
      <c r="D129" s="145"/>
      <c r="E129" s="145"/>
      <c r="F129" s="145"/>
      <c r="G129" s="145"/>
      <c r="H129" s="145"/>
      <c r="I129" s="145"/>
    </row>
    <row r="130" spans="1:9" x14ac:dyDescent="0.25">
      <c r="A130" s="158"/>
      <c r="B130" s="145"/>
      <c r="C130" s="145"/>
      <c r="D130" s="145"/>
      <c r="E130" s="145"/>
      <c r="F130" s="145"/>
      <c r="G130" s="145"/>
      <c r="H130" s="145"/>
      <c r="I130" s="145"/>
    </row>
    <row r="131" spans="1:9" x14ac:dyDescent="0.25">
      <c r="A131" s="158"/>
      <c r="B131" s="145" t="s">
        <v>257</v>
      </c>
      <c r="C131" s="145"/>
      <c r="D131" s="145" t="s">
        <v>258</v>
      </c>
      <c r="E131" s="145"/>
      <c r="F131" s="145"/>
      <c r="G131" s="145"/>
      <c r="H131" s="145"/>
      <c r="I131" s="145"/>
    </row>
    <row r="132" spans="1:9" x14ac:dyDescent="0.25">
      <c r="A132" s="158"/>
      <c r="B132" s="145"/>
      <c r="C132" s="145"/>
      <c r="D132" s="145"/>
      <c r="E132" s="145"/>
      <c r="F132" s="145"/>
      <c r="G132" s="145"/>
      <c r="H132" s="145"/>
      <c r="I132" s="145"/>
    </row>
    <row r="133" spans="1:9" x14ac:dyDescent="0.25">
      <c r="A133" s="158"/>
      <c r="B133" s="145" t="s">
        <v>259</v>
      </c>
      <c r="C133" s="145"/>
      <c r="D133" s="145" t="s">
        <v>258</v>
      </c>
      <c r="E133" s="145"/>
      <c r="F133" s="145"/>
      <c r="G133" s="145"/>
      <c r="H133" s="145"/>
      <c r="I133" s="145"/>
    </row>
    <row r="134" spans="1:9" x14ac:dyDescent="0.25">
      <c r="A134" s="158"/>
      <c r="B134" s="145"/>
      <c r="C134" s="145"/>
      <c r="D134" s="145"/>
      <c r="E134" s="145"/>
      <c r="F134" s="145"/>
      <c r="G134" s="145"/>
      <c r="H134" s="145"/>
      <c r="I134" s="145"/>
    </row>
    <row r="135" spans="1:9" x14ac:dyDescent="0.25">
      <c r="A135" s="158"/>
      <c r="B135" s="158" t="s">
        <v>70</v>
      </c>
      <c r="C135" s="158">
        <v>5</v>
      </c>
      <c r="D135" s="158" t="s">
        <v>120</v>
      </c>
      <c r="E135" s="394"/>
      <c r="F135" s="145"/>
      <c r="G135" s="158" t="s">
        <v>239</v>
      </c>
      <c r="H135" s="159">
        <f>C135*E135</f>
        <v>0</v>
      </c>
      <c r="I135" s="145"/>
    </row>
    <row r="136" spans="1:9" x14ac:dyDescent="0.25">
      <c r="A136" s="158"/>
      <c r="B136" s="201"/>
      <c r="C136" s="145"/>
      <c r="D136" s="145"/>
      <c r="E136" s="145"/>
      <c r="F136" s="145"/>
      <c r="G136" s="145"/>
      <c r="H136" s="145"/>
      <c r="I136" s="165"/>
    </row>
    <row r="137" spans="1:9" x14ac:dyDescent="0.25">
      <c r="A137" s="158">
        <v>5</v>
      </c>
      <c r="B137" s="145" t="s">
        <v>265</v>
      </c>
      <c r="C137" s="145"/>
      <c r="D137" s="145"/>
      <c r="E137" s="145"/>
      <c r="F137" s="145"/>
      <c r="G137" s="145"/>
      <c r="H137" s="145"/>
      <c r="I137" s="145"/>
    </row>
    <row r="138" spans="1:9" x14ac:dyDescent="0.25">
      <c r="A138" s="185"/>
      <c r="B138" s="145" t="s">
        <v>266</v>
      </c>
      <c r="C138" s="145"/>
      <c r="D138" s="145"/>
      <c r="E138" s="145"/>
      <c r="F138" s="145"/>
      <c r="G138" s="145"/>
      <c r="H138" s="145"/>
      <c r="I138" s="145"/>
    </row>
    <row r="139" spans="1:9" x14ac:dyDescent="0.25">
      <c r="A139" s="185"/>
      <c r="B139" s="145" t="s">
        <v>267</v>
      </c>
      <c r="C139" s="145"/>
      <c r="D139" s="145"/>
      <c r="E139" s="145"/>
      <c r="F139" s="145"/>
      <c r="G139" s="145"/>
      <c r="H139" s="145"/>
      <c r="I139" s="145"/>
    </row>
    <row r="140" spans="1:9" x14ac:dyDescent="0.25">
      <c r="A140" s="158"/>
      <c r="B140" s="145"/>
      <c r="C140" s="145"/>
      <c r="D140" s="145"/>
      <c r="E140" s="145"/>
      <c r="F140" s="145"/>
      <c r="G140" s="145"/>
      <c r="H140" s="145"/>
      <c r="I140" s="145"/>
    </row>
    <row r="141" spans="1:9" x14ac:dyDescent="0.25">
      <c r="A141" s="158"/>
      <c r="B141" s="145" t="s">
        <v>256</v>
      </c>
      <c r="C141" s="145"/>
      <c r="D141" s="145"/>
      <c r="E141" s="145"/>
      <c r="F141" s="145"/>
      <c r="G141" s="145"/>
      <c r="H141" s="145"/>
      <c r="I141" s="145"/>
    </row>
    <row r="142" spans="1:9" x14ac:dyDescent="0.25">
      <c r="A142" s="158"/>
      <c r="B142" s="145"/>
      <c r="C142" s="145"/>
      <c r="D142" s="145"/>
      <c r="E142" s="145"/>
      <c r="F142" s="145"/>
      <c r="G142" s="145"/>
      <c r="H142" s="145"/>
      <c r="I142" s="145"/>
    </row>
    <row r="143" spans="1:9" x14ac:dyDescent="0.25">
      <c r="A143" s="158"/>
      <c r="B143" s="145" t="s">
        <v>257</v>
      </c>
      <c r="C143" s="145"/>
      <c r="D143" s="145" t="s">
        <v>258</v>
      </c>
      <c r="E143" s="145"/>
      <c r="F143" s="145"/>
      <c r="G143" s="145"/>
      <c r="H143" s="145"/>
      <c r="I143" s="145"/>
    </row>
    <row r="144" spans="1:9" x14ac:dyDescent="0.25">
      <c r="A144" s="158"/>
      <c r="B144" s="145"/>
      <c r="C144" s="145"/>
      <c r="D144" s="145"/>
      <c r="E144" s="145"/>
      <c r="F144" s="145"/>
      <c r="G144" s="145"/>
      <c r="H144" s="145"/>
      <c r="I144" s="145"/>
    </row>
    <row r="145" spans="1:9" x14ac:dyDescent="0.25">
      <c r="A145" s="158"/>
      <c r="B145" s="145" t="s">
        <v>259</v>
      </c>
      <c r="C145" s="145"/>
      <c r="D145" s="145" t="s">
        <v>258</v>
      </c>
      <c r="E145" s="145"/>
      <c r="F145" s="145"/>
      <c r="G145" s="145"/>
      <c r="H145" s="145"/>
      <c r="I145" s="145"/>
    </row>
    <row r="146" spans="1:9" x14ac:dyDescent="0.25">
      <c r="A146" s="158"/>
      <c r="B146" s="145"/>
      <c r="C146" s="145"/>
      <c r="D146" s="145"/>
      <c r="E146" s="145"/>
      <c r="F146" s="145"/>
      <c r="G146" s="145"/>
      <c r="H146" s="145"/>
      <c r="I146" s="145"/>
    </row>
    <row r="147" spans="1:9" x14ac:dyDescent="0.25">
      <c r="A147" s="158"/>
      <c r="B147" s="158" t="s">
        <v>70</v>
      </c>
      <c r="C147" s="158">
        <v>1</v>
      </c>
      <c r="D147" s="158" t="s">
        <v>120</v>
      </c>
      <c r="E147" s="394"/>
      <c r="F147" s="145"/>
      <c r="G147" s="158" t="s">
        <v>239</v>
      </c>
      <c r="H147" s="159">
        <f>C147*E147</f>
        <v>0</v>
      </c>
      <c r="I147" s="145"/>
    </row>
    <row r="148" spans="1:9" x14ac:dyDescent="0.25">
      <c r="A148" s="157"/>
      <c r="B148" s="145"/>
      <c r="C148" s="145"/>
      <c r="D148" s="145"/>
      <c r="E148" s="145"/>
      <c r="F148" s="145"/>
      <c r="G148" s="145"/>
      <c r="H148" s="145"/>
      <c r="I148" s="145"/>
    </row>
    <row r="149" spans="1:9" x14ac:dyDescent="0.25">
      <c r="A149" s="158"/>
      <c r="B149" s="160" t="s">
        <v>268</v>
      </c>
      <c r="C149" s="158"/>
      <c r="D149" s="158"/>
      <c r="E149" s="159"/>
      <c r="F149" s="145"/>
      <c r="G149" s="158"/>
      <c r="H149" s="159"/>
      <c r="I149" s="145"/>
    </row>
    <row r="150" spans="1:9" x14ac:dyDescent="0.25">
      <c r="A150" s="158"/>
      <c r="B150" s="160" t="s">
        <v>269</v>
      </c>
      <c r="C150" s="158"/>
      <c r="D150" s="158"/>
      <c r="E150" s="159"/>
      <c r="F150" s="145"/>
      <c r="G150" s="158"/>
      <c r="H150" s="159"/>
      <c r="I150" s="145"/>
    </row>
    <row r="151" spans="1:9" x14ac:dyDescent="0.25">
      <c r="A151" s="158"/>
      <c r="B151" s="160" t="s">
        <v>270</v>
      </c>
      <c r="C151" s="158"/>
      <c r="D151" s="158"/>
      <c r="E151" s="159"/>
      <c r="F151" s="145"/>
      <c r="G151" s="158"/>
      <c r="H151" s="159"/>
      <c r="I151" s="145"/>
    </row>
    <row r="152" spans="1:9" x14ac:dyDescent="0.25">
      <c r="A152" s="158"/>
      <c r="B152" s="145"/>
      <c r="C152" s="145"/>
      <c r="D152" s="145"/>
      <c r="E152" s="145"/>
      <c r="F152" s="145"/>
      <c r="G152" s="145"/>
      <c r="H152" s="145"/>
      <c r="I152" s="145"/>
    </row>
    <row r="153" spans="1:9" x14ac:dyDescent="0.25">
      <c r="A153" s="158"/>
      <c r="B153" s="145" t="s">
        <v>256</v>
      </c>
      <c r="C153" s="145"/>
      <c r="D153" s="145"/>
      <c r="E153" s="145"/>
      <c r="F153" s="145"/>
      <c r="G153" s="145"/>
      <c r="H153" s="145"/>
      <c r="I153" s="145"/>
    </row>
    <row r="154" spans="1:9" x14ac:dyDescent="0.25">
      <c r="A154" s="158"/>
      <c r="B154" s="145"/>
      <c r="C154" s="145"/>
      <c r="D154" s="145"/>
      <c r="E154" s="145"/>
      <c r="F154" s="145"/>
      <c r="G154" s="145"/>
      <c r="H154" s="145"/>
      <c r="I154" s="145"/>
    </row>
    <row r="155" spans="1:9" x14ac:dyDescent="0.25">
      <c r="A155" s="158"/>
      <c r="B155" s="145" t="s">
        <v>257</v>
      </c>
      <c r="C155" s="145"/>
      <c r="D155" s="145" t="s">
        <v>258</v>
      </c>
      <c r="E155" s="145"/>
      <c r="F155" s="145"/>
      <c r="G155" s="145"/>
      <c r="H155" s="145"/>
      <c r="I155" s="145"/>
    </row>
    <row r="156" spans="1:9" x14ac:dyDescent="0.25">
      <c r="A156" s="158"/>
      <c r="B156" s="145"/>
      <c r="C156" s="145"/>
      <c r="D156" s="145"/>
      <c r="E156" s="145"/>
      <c r="F156" s="145"/>
      <c r="G156" s="145"/>
      <c r="H156" s="145"/>
      <c r="I156" s="145"/>
    </row>
    <row r="157" spans="1:9" x14ac:dyDescent="0.25">
      <c r="A157" s="158"/>
      <c r="B157" s="145" t="s">
        <v>259</v>
      </c>
      <c r="C157" s="145"/>
      <c r="D157" s="145" t="s">
        <v>258</v>
      </c>
      <c r="E157" s="145"/>
      <c r="F157" s="145"/>
      <c r="G157" s="145"/>
      <c r="H157" s="145"/>
      <c r="I157" s="145"/>
    </row>
    <row r="158" spans="1:9" x14ac:dyDescent="0.25">
      <c r="A158" s="158"/>
      <c r="B158" s="158"/>
      <c r="C158" s="158"/>
      <c r="D158" s="158"/>
      <c r="E158" s="159"/>
      <c r="F158" s="145"/>
      <c r="G158" s="158"/>
      <c r="H158" s="159"/>
      <c r="I158" s="145"/>
    </row>
    <row r="159" spans="1:9" x14ac:dyDescent="0.25">
      <c r="A159" s="158">
        <v>6</v>
      </c>
      <c r="B159" s="160" t="s">
        <v>271</v>
      </c>
      <c r="C159" s="158"/>
      <c r="D159" s="158"/>
      <c r="E159" s="159"/>
      <c r="F159" s="145"/>
      <c r="G159" s="158"/>
      <c r="H159" s="159"/>
      <c r="I159" s="145"/>
    </row>
    <row r="160" spans="1:9" x14ac:dyDescent="0.25">
      <c r="A160" s="158"/>
      <c r="B160" s="145"/>
      <c r="C160" s="145"/>
      <c r="D160" s="145"/>
      <c r="E160" s="145"/>
      <c r="F160" s="145"/>
      <c r="G160" s="145"/>
      <c r="H160" s="145"/>
      <c r="I160" s="145"/>
    </row>
    <row r="161" spans="1:9" x14ac:dyDescent="0.25">
      <c r="A161" s="158"/>
      <c r="B161" s="158" t="s">
        <v>70</v>
      </c>
      <c r="C161" s="158">
        <v>1</v>
      </c>
      <c r="D161" s="158" t="s">
        <v>120</v>
      </c>
      <c r="E161" s="394"/>
      <c r="F161" s="145"/>
      <c r="G161" s="158" t="s">
        <v>239</v>
      </c>
      <c r="H161" s="159">
        <f>C161*E161</f>
        <v>0</v>
      </c>
      <c r="I161" s="145"/>
    </row>
    <row r="162" spans="1:9" x14ac:dyDescent="0.25">
      <c r="A162" s="158"/>
      <c r="B162" s="158"/>
      <c r="C162" s="158"/>
      <c r="D162" s="158"/>
      <c r="E162" s="159"/>
      <c r="F162" s="145"/>
      <c r="G162" s="158"/>
      <c r="H162" s="159"/>
      <c r="I162" s="145"/>
    </row>
    <row r="163" spans="1:9" x14ac:dyDescent="0.25">
      <c r="A163" s="158">
        <v>7</v>
      </c>
      <c r="B163" s="145" t="s">
        <v>272</v>
      </c>
      <c r="C163" s="145"/>
      <c r="D163" s="145"/>
      <c r="E163" s="145"/>
      <c r="F163" s="145"/>
      <c r="G163" s="145"/>
      <c r="H163" s="145"/>
      <c r="I163" s="145"/>
    </row>
    <row r="164" spans="1:9" x14ac:dyDescent="0.25">
      <c r="A164" s="158"/>
      <c r="B164" s="145" t="s">
        <v>273</v>
      </c>
      <c r="C164" s="145"/>
      <c r="D164" s="145"/>
      <c r="E164" s="145"/>
      <c r="F164" s="145"/>
      <c r="G164" s="145"/>
      <c r="H164" s="145"/>
      <c r="I164" s="145"/>
    </row>
    <row r="165" spans="1:9" x14ac:dyDescent="0.25">
      <c r="A165" s="158"/>
      <c r="B165" s="145" t="s">
        <v>274</v>
      </c>
      <c r="C165" s="145"/>
      <c r="D165" s="145"/>
      <c r="E165" s="145"/>
      <c r="F165" s="145"/>
      <c r="G165" s="145"/>
      <c r="H165" s="145"/>
      <c r="I165" s="145"/>
    </row>
    <row r="166" spans="1:9" x14ac:dyDescent="0.25">
      <c r="A166" s="158"/>
      <c r="B166" s="145" t="s">
        <v>275</v>
      </c>
      <c r="C166" s="145"/>
      <c r="D166" s="145"/>
      <c r="E166" s="145"/>
      <c r="F166" s="145"/>
      <c r="G166" s="145"/>
      <c r="H166" s="145"/>
      <c r="I166" s="145"/>
    </row>
    <row r="167" spans="1:9" x14ac:dyDescent="0.25">
      <c r="A167" s="158"/>
      <c r="B167" s="145" t="s">
        <v>276</v>
      </c>
      <c r="C167" s="145"/>
      <c r="D167" s="145"/>
      <c r="E167" s="145"/>
      <c r="F167" s="145"/>
      <c r="G167" s="145"/>
      <c r="H167" s="145"/>
      <c r="I167" s="145"/>
    </row>
    <row r="168" spans="1:9" x14ac:dyDescent="0.25">
      <c r="A168" s="158"/>
      <c r="B168" s="145"/>
      <c r="C168" s="145"/>
      <c r="D168" s="145"/>
      <c r="E168" s="145"/>
      <c r="F168" s="145"/>
      <c r="G168" s="145"/>
      <c r="H168" s="145"/>
      <c r="I168" s="145"/>
    </row>
    <row r="169" spans="1:9" x14ac:dyDescent="0.25">
      <c r="A169" s="158"/>
      <c r="B169" s="145" t="s">
        <v>256</v>
      </c>
      <c r="C169" s="145"/>
      <c r="D169" s="145"/>
      <c r="E169" s="145"/>
      <c r="F169" s="145"/>
      <c r="G169" s="145"/>
      <c r="H169" s="145"/>
      <c r="I169" s="145"/>
    </row>
    <row r="170" spans="1:9" x14ac:dyDescent="0.25">
      <c r="A170" s="158"/>
      <c r="B170" s="145"/>
      <c r="C170" s="145"/>
      <c r="D170" s="145"/>
      <c r="E170" s="145"/>
      <c r="F170" s="145"/>
      <c r="G170" s="145"/>
      <c r="H170" s="145"/>
      <c r="I170" s="145"/>
    </row>
    <row r="171" spans="1:9" x14ac:dyDescent="0.25">
      <c r="A171" s="158"/>
      <c r="B171" s="145" t="s">
        <v>257</v>
      </c>
      <c r="C171" s="145"/>
      <c r="D171" s="145" t="s">
        <v>258</v>
      </c>
      <c r="E171" s="145"/>
      <c r="F171" s="145"/>
      <c r="G171" s="145"/>
      <c r="H171" s="145"/>
      <c r="I171" s="145"/>
    </row>
    <row r="172" spans="1:9" x14ac:dyDescent="0.25">
      <c r="A172" s="158"/>
      <c r="B172" s="145"/>
      <c r="C172" s="145"/>
      <c r="D172" s="145"/>
      <c r="E172" s="145"/>
      <c r="F172" s="145"/>
      <c r="G172" s="145"/>
      <c r="H172" s="145"/>
      <c r="I172" s="145"/>
    </row>
    <row r="173" spans="1:9" x14ac:dyDescent="0.25">
      <c r="A173" s="158"/>
      <c r="B173" s="145" t="s">
        <v>259</v>
      </c>
      <c r="C173" s="145"/>
      <c r="D173" s="145" t="s">
        <v>258</v>
      </c>
      <c r="E173" s="145"/>
      <c r="F173" s="145"/>
      <c r="G173" s="145"/>
      <c r="H173" s="145"/>
      <c r="I173" s="145"/>
    </row>
    <row r="174" spans="1:9" x14ac:dyDescent="0.25">
      <c r="A174" s="158"/>
      <c r="B174" s="158"/>
      <c r="C174" s="158"/>
      <c r="D174" s="158"/>
      <c r="E174" s="159"/>
      <c r="F174" s="145"/>
      <c r="G174" s="158"/>
      <c r="H174" s="159"/>
      <c r="I174" s="145"/>
    </row>
    <row r="175" spans="1:9" x14ac:dyDescent="0.25">
      <c r="A175" s="158"/>
      <c r="B175" s="160"/>
      <c r="C175" s="158"/>
      <c r="D175" s="158"/>
      <c r="E175" s="159"/>
      <c r="F175" s="145"/>
      <c r="G175" s="158"/>
      <c r="H175" s="159"/>
      <c r="I175" s="145"/>
    </row>
    <row r="176" spans="1:9" x14ac:dyDescent="0.25">
      <c r="A176" s="158"/>
      <c r="B176" s="158" t="s">
        <v>70</v>
      </c>
      <c r="C176" s="158">
        <v>1</v>
      </c>
      <c r="D176" s="158" t="s">
        <v>120</v>
      </c>
      <c r="E176" s="394"/>
      <c r="F176" s="145"/>
      <c r="G176" s="158" t="s">
        <v>239</v>
      </c>
      <c r="H176" s="159">
        <f>C176*E176</f>
        <v>0</v>
      </c>
      <c r="I176" s="145"/>
    </row>
    <row r="177" spans="1:9" x14ac:dyDescent="0.25">
      <c r="A177" s="158"/>
      <c r="B177" s="145"/>
      <c r="C177" s="145"/>
      <c r="D177" s="145"/>
      <c r="E177" s="145"/>
      <c r="F177" s="145"/>
      <c r="G177" s="145"/>
      <c r="H177" s="145"/>
      <c r="I177" s="145"/>
    </row>
    <row r="178" spans="1:9" x14ac:dyDescent="0.25">
      <c r="A178" s="158"/>
      <c r="B178" s="160" t="s">
        <v>277</v>
      </c>
      <c r="C178" s="158"/>
      <c r="D178" s="158"/>
      <c r="E178" s="159"/>
      <c r="F178" s="145"/>
      <c r="G178" s="158"/>
      <c r="H178" s="159"/>
      <c r="I178" s="145"/>
    </row>
    <row r="179" spans="1:9" x14ac:dyDescent="0.25">
      <c r="A179" s="158"/>
      <c r="B179" s="160" t="s">
        <v>278</v>
      </c>
      <c r="C179" s="158"/>
      <c r="D179" s="158"/>
      <c r="E179" s="159"/>
      <c r="F179" s="145"/>
      <c r="G179" s="158"/>
      <c r="H179" s="159"/>
      <c r="I179" s="145"/>
    </row>
    <row r="180" spans="1:9" x14ac:dyDescent="0.25">
      <c r="A180" s="158"/>
      <c r="B180" s="160" t="s">
        <v>279</v>
      </c>
      <c r="C180" s="158"/>
      <c r="D180" s="158"/>
      <c r="E180" s="159"/>
      <c r="F180" s="145"/>
      <c r="G180" s="158"/>
      <c r="H180" s="159"/>
      <c r="I180" s="145"/>
    </row>
    <row r="181" spans="1:9" x14ac:dyDescent="0.25">
      <c r="A181" s="158"/>
      <c r="B181" s="160" t="s">
        <v>280</v>
      </c>
      <c r="C181" s="158"/>
      <c r="D181" s="158"/>
      <c r="E181" s="159"/>
      <c r="F181" s="145"/>
      <c r="G181" s="158"/>
      <c r="H181" s="159"/>
      <c r="I181" s="145"/>
    </row>
    <row r="182" spans="1:9" x14ac:dyDescent="0.25">
      <c r="A182" s="158"/>
      <c r="B182" s="158"/>
      <c r="C182" s="158"/>
      <c r="D182" s="158"/>
      <c r="E182" s="159"/>
      <c r="F182" s="145"/>
      <c r="G182" s="158"/>
      <c r="H182" s="159"/>
      <c r="I182" s="145"/>
    </row>
    <row r="183" spans="1:9" x14ac:dyDescent="0.25">
      <c r="A183" s="158">
        <v>8</v>
      </c>
      <c r="B183" s="145" t="s">
        <v>281</v>
      </c>
      <c r="C183" s="145"/>
      <c r="D183" s="145"/>
      <c r="E183" s="145"/>
      <c r="F183" s="145"/>
      <c r="G183" s="145"/>
      <c r="H183" s="145"/>
      <c r="I183" s="145"/>
    </row>
    <row r="184" spans="1:9" x14ac:dyDescent="0.25">
      <c r="A184" s="158"/>
      <c r="B184" s="164"/>
      <c r="C184" s="145"/>
      <c r="D184" s="145"/>
      <c r="E184" s="145"/>
      <c r="F184" s="145"/>
      <c r="G184" s="145"/>
      <c r="H184" s="145"/>
      <c r="I184" s="145"/>
    </row>
    <row r="185" spans="1:9" x14ac:dyDescent="0.25">
      <c r="A185" s="158"/>
      <c r="B185" s="158" t="s">
        <v>282</v>
      </c>
      <c r="C185" s="158">
        <v>30</v>
      </c>
      <c r="D185" s="158" t="s">
        <v>120</v>
      </c>
      <c r="E185" s="394"/>
      <c r="F185" s="145"/>
      <c r="G185" s="158" t="s">
        <v>239</v>
      </c>
      <c r="H185" s="159">
        <f>C185*E185</f>
        <v>0</v>
      </c>
      <c r="I185" s="145"/>
    </row>
    <row r="186" spans="1:9" x14ac:dyDescent="0.25">
      <c r="A186" s="158"/>
      <c r="B186" s="158"/>
      <c r="C186" s="158"/>
      <c r="D186" s="158"/>
      <c r="E186" s="159"/>
      <c r="F186" s="145"/>
      <c r="G186" s="158"/>
      <c r="H186" s="159"/>
      <c r="I186" s="145"/>
    </row>
    <row r="187" spans="1:9" x14ac:dyDescent="0.25">
      <c r="A187" s="158">
        <v>9</v>
      </c>
      <c r="B187" s="145" t="s">
        <v>283</v>
      </c>
      <c r="C187" s="145"/>
      <c r="D187" s="145"/>
      <c r="E187" s="145"/>
      <c r="F187" s="145"/>
      <c r="G187" s="145"/>
      <c r="H187" s="145"/>
      <c r="I187" s="145"/>
    </row>
    <row r="188" spans="1:9" x14ac:dyDescent="0.25">
      <c r="A188" s="158"/>
      <c r="B188" s="164"/>
      <c r="C188" s="145"/>
      <c r="D188" s="145"/>
      <c r="E188" s="145"/>
      <c r="F188" s="145"/>
      <c r="G188" s="145"/>
      <c r="H188" s="145"/>
      <c r="I188" s="145"/>
    </row>
    <row r="189" spans="1:9" x14ac:dyDescent="0.25">
      <c r="A189" s="158"/>
      <c r="B189" s="158" t="s">
        <v>282</v>
      </c>
      <c r="C189" s="158">
        <v>100</v>
      </c>
      <c r="D189" s="158" t="s">
        <v>120</v>
      </c>
      <c r="E189" s="394"/>
      <c r="F189" s="145"/>
      <c r="G189" s="158" t="s">
        <v>239</v>
      </c>
      <c r="H189" s="159">
        <f>C189*E189</f>
        <v>0</v>
      </c>
      <c r="I189" s="145"/>
    </row>
    <row r="190" spans="1:9" x14ac:dyDescent="0.25">
      <c r="A190" s="158"/>
      <c r="B190" s="158"/>
      <c r="C190" s="158"/>
      <c r="D190" s="158"/>
      <c r="E190" s="159"/>
      <c r="F190" s="145"/>
      <c r="G190" s="158"/>
      <c r="H190" s="159"/>
      <c r="I190" s="145"/>
    </row>
    <row r="191" spans="1:9" x14ac:dyDescent="0.25">
      <c r="A191" s="158">
        <v>10</v>
      </c>
      <c r="B191" s="145" t="s">
        <v>284</v>
      </c>
      <c r="C191" s="145"/>
      <c r="D191" s="145"/>
      <c r="E191" s="145"/>
      <c r="F191" s="145"/>
      <c r="G191" s="145"/>
      <c r="H191" s="145"/>
      <c r="I191" s="145"/>
    </row>
    <row r="192" spans="1:9" x14ac:dyDescent="0.25">
      <c r="A192" s="158"/>
      <c r="B192" s="164"/>
      <c r="C192" s="145"/>
      <c r="D192" s="145"/>
      <c r="E192" s="145"/>
      <c r="F192" s="145"/>
      <c r="G192" s="145"/>
      <c r="H192" s="145"/>
      <c r="I192" s="145"/>
    </row>
    <row r="193" spans="1:9" x14ac:dyDescent="0.25">
      <c r="A193" s="158"/>
      <c r="B193" s="158" t="s">
        <v>70</v>
      </c>
      <c r="C193" s="158">
        <v>3</v>
      </c>
      <c r="D193" s="158" t="s">
        <v>120</v>
      </c>
      <c r="E193" s="394"/>
      <c r="F193" s="145"/>
      <c r="G193" s="158" t="s">
        <v>239</v>
      </c>
      <c r="H193" s="159">
        <f>C193*E193</f>
        <v>0</v>
      </c>
      <c r="I193" s="145"/>
    </row>
    <row r="194" spans="1:9" x14ac:dyDescent="0.25">
      <c r="A194" s="158"/>
      <c r="B194" s="158"/>
      <c r="C194" s="158"/>
      <c r="D194" s="158"/>
      <c r="E194" s="159"/>
      <c r="F194" s="145"/>
      <c r="G194" s="158"/>
      <c r="H194" s="159"/>
      <c r="I194" s="145"/>
    </row>
    <row r="195" spans="1:9" x14ac:dyDescent="0.25">
      <c r="A195" s="145"/>
      <c r="B195" s="189" t="s">
        <v>236</v>
      </c>
      <c r="C195" s="190"/>
      <c r="D195" s="190"/>
      <c r="E195" s="190"/>
      <c r="F195" s="190"/>
      <c r="G195" s="191" t="s">
        <v>239</v>
      </c>
      <c r="H195" s="192">
        <f>H193+H189+H185+H176+H161+H147+H135+H116+H97+H89</f>
        <v>0</v>
      </c>
      <c r="I195" s="145"/>
    </row>
    <row r="196" spans="1:9" x14ac:dyDescent="0.25">
      <c r="A196" s="145"/>
      <c r="B196" s="197"/>
      <c r="C196" s="167"/>
      <c r="D196" s="167"/>
      <c r="E196" s="167"/>
      <c r="F196" s="167"/>
      <c r="G196" s="198"/>
      <c r="H196" s="199"/>
      <c r="I196" s="145"/>
    </row>
    <row r="197" spans="1:9" x14ac:dyDescent="0.25">
      <c r="A197" s="145"/>
      <c r="B197" s="189"/>
      <c r="C197" s="190"/>
      <c r="D197" s="190"/>
      <c r="E197" s="190"/>
      <c r="F197" s="190"/>
      <c r="G197" s="191"/>
      <c r="H197" s="192"/>
      <c r="I197" s="145"/>
    </row>
    <row r="198" spans="1:9" x14ac:dyDescent="0.25">
      <c r="A198" s="145"/>
      <c r="B198" s="197"/>
      <c r="C198" s="167"/>
      <c r="D198" s="167"/>
      <c r="E198" s="167"/>
      <c r="F198" s="167"/>
      <c r="G198" s="198"/>
      <c r="H198" s="199"/>
      <c r="I198" s="145"/>
    </row>
    <row r="199" spans="1:9" ht="16.5" x14ac:dyDescent="0.3">
      <c r="A199" s="186" t="s">
        <v>313</v>
      </c>
      <c r="B199" s="187"/>
      <c r="C199" s="187"/>
      <c r="D199" s="187"/>
      <c r="E199" s="187"/>
      <c r="F199" s="187"/>
      <c r="G199" s="187"/>
      <c r="H199" s="187"/>
      <c r="I199" s="187"/>
    </row>
    <row r="200" spans="1:9" x14ac:dyDescent="0.25">
      <c r="A200" s="157"/>
      <c r="B200" s="145"/>
      <c r="C200" s="145"/>
      <c r="D200" s="145"/>
      <c r="E200" s="145"/>
      <c r="F200" s="145"/>
      <c r="G200" s="145"/>
      <c r="H200" s="145"/>
      <c r="I200" s="145"/>
    </row>
    <row r="201" spans="1:9" x14ac:dyDescent="0.25">
      <c r="A201" s="194">
        <v>1</v>
      </c>
      <c r="B201" s="195" t="s">
        <v>237</v>
      </c>
      <c r="C201" s="195"/>
      <c r="D201" s="195"/>
      <c r="E201" s="195"/>
      <c r="F201" s="195"/>
      <c r="G201" s="195"/>
      <c r="H201" s="195"/>
      <c r="I201" s="195"/>
    </row>
    <row r="202" spans="1:9" x14ac:dyDescent="0.25">
      <c r="A202" s="195"/>
      <c r="B202" s="195"/>
      <c r="C202" s="195"/>
      <c r="D202" s="195"/>
      <c r="E202" s="195"/>
      <c r="F202" s="195"/>
      <c r="G202" s="195"/>
      <c r="H202" s="195"/>
      <c r="I202" s="195"/>
    </row>
    <row r="203" spans="1:9" x14ac:dyDescent="0.25">
      <c r="A203" s="194"/>
      <c r="B203" s="194" t="s">
        <v>238</v>
      </c>
      <c r="C203" s="194">
        <v>1</v>
      </c>
      <c r="D203" s="194" t="s">
        <v>120</v>
      </c>
      <c r="E203" s="393"/>
      <c r="F203" s="195"/>
      <c r="G203" s="194" t="s">
        <v>239</v>
      </c>
      <c r="H203" s="196">
        <f>C203*E203</f>
        <v>0</v>
      </c>
      <c r="I203" s="195"/>
    </row>
    <row r="204" spans="1:9" x14ac:dyDescent="0.25">
      <c r="A204" s="194"/>
      <c r="B204" s="194"/>
      <c r="C204" s="194"/>
      <c r="D204" s="194"/>
      <c r="E204" s="196"/>
      <c r="F204" s="195"/>
      <c r="G204" s="194"/>
      <c r="H204" s="196"/>
      <c r="I204" s="195"/>
    </row>
    <row r="205" spans="1:9" x14ac:dyDescent="0.25">
      <c r="A205" s="158">
        <v>2</v>
      </c>
      <c r="B205" s="145" t="s">
        <v>240</v>
      </c>
      <c r="C205" s="145"/>
      <c r="D205" s="145"/>
      <c r="E205" s="145"/>
      <c r="F205" s="145"/>
      <c r="G205" s="145"/>
      <c r="H205" s="145"/>
      <c r="I205" s="145"/>
    </row>
    <row r="206" spans="1:9" x14ac:dyDescent="0.25">
      <c r="A206" s="158"/>
      <c r="B206" s="145" t="s">
        <v>241</v>
      </c>
      <c r="C206" s="145"/>
      <c r="D206" s="145"/>
      <c r="E206" s="145"/>
      <c r="F206" s="145"/>
      <c r="G206" s="145"/>
      <c r="H206" s="145"/>
      <c r="I206" s="145"/>
    </row>
    <row r="207" spans="1:9" x14ac:dyDescent="0.25">
      <c r="A207" s="158"/>
      <c r="B207" s="145" t="s">
        <v>242</v>
      </c>
      <c r="C207" s="145"/>
      <c r="D207" s="145"/>
      <c r="E207" s="145"/>
      <c r="F207" s="145"/>
      <c r="G207" s="145"/>
      <c r="H207" s="145"/>
      <c r="I207" s="145"/>
    </row>
    <row r="208" spans="1:9" x14ac:dyDescent="0.25">
      <c r="A208" s="158"/>
      <c r="B208" s="160" t="s">
        <v>243</v>
      </c>
      <c r="C208" s="145"/>
      <c r="D208" s="158"/>
      <c r="E208" s="159"/>
      <c r="F208" s="145"/>
      <c r="G208" s="158"/>
      <c r="H208" s="183" t="s">
        <v>70</v>
      </c>
      <c r="I208" s="184" t="s">
        <v>244</v>
      </c>
    </row>
    <row r="209" spans="1:9" x14ac:dyDescent="0.25">
      <c r="A209" s="158"/>
      <c r="B209" s="160" t="s">
        <v>245</v>
      </c>
      <c r="C209" s="145"/>
      <c r="D209" s="158"/>
      <c r="E209" s="159"/>
      <c r="F209" s="145"/>
      <c r="G209" s="158"/>
      <c r="H209" s="183" t="s">
        <v>70</v>
      </c>
      <c r="I209" s="184" t="s">
        <v>244</v>
      </c>
    </row>
    <row r="210" spans="1:9" x14ac:dyDescent="0.25">
      <c r="A210" s="158"/>
      <c r="B210" s="145"/>
      <c r="C210" s="145"/>
      <c r="D210" s="145"/>
      <c r="E210" s="145"/>
      <c r="F210" s="145"/>
      <c r="G210" s="145"/>
      <c r="H210" s="145"/>
      <c r="I210" s="145"/>
    </row>
    <row r="211" spans="1:9" x14ac:dyDescent="0.25">
      <c r="A211" s="158"/>
      <c r="B211" s="158" t="s">
        <v>238</v>
      </c>
      <c r="C211" s="158">
        <v>1</v>
      </c>
      <c r="D211" s="158" t="s">
        <v>120</v>
      </c>
      <c r="E211" s="394"/>
      <c r="F211" s="145"/>
      <c r="G211" s="158" t="s">
        <v>239</v>
      </c>
      <c r="H211" s="159">
        <f>C211*E211</f>
        <v>0</v>
      </c>
      <c r="I211" s="145"/>
    </row>
    <row r="212" spans="1:9" x14ac:dyDescent="0.25">
      <c r="A212" s="158"/>
      <c r="B212" s="158"/>
      <c r="C212" s="158"/>
      <c r="D212" s="158"/>
      <c r="E212" s="159"/>
      <c r="F212" s="145"/>
      <c r="G212" s="158"/>
      <c r="H212" s="159"/>
      <c r="I212" s="145"/>
    </row>
    <row r="213" spans="1:9" x14ac:dyDescent="0.25">
      <c r="A213" s="158">
        <v>3</v>
      </c>
      <c r="B213" s="145" t="s">
        <v>246</v>
      </c>
      <c r="C213" s="145"/>
      <c r="D213" s="145"/>
      <c r="E213" s="145"/>
      <c r="F213" s="145"/>
      <c r="G213" s="145"/>
      <c r="H213" s="145"/>
      <c r="I213" s="145"/>
    </row>
    <row r="214" spans="1:9" x14ac:dyDescent="0.25">
      <c r="A214" s="204"/>
      <c r="B214" s="145" t="s">
        <v>314</v>
      </c>
      <c r="C214" s="145"/>
      <c r="D214" s="145"/>
      <c r="E214" s="145"/>
      <c r="F214" s="145"/>
      <c r="G214" s="145"/>
      <c r="H214" s="145"/>
      <c r="I214" s="145"/>
    </row>
    <row r="215" spans="1:9" x14ac:dyDescent="0.25">
      <c r="A215" s="145"/>
      <c r="B215" s="145" t="s">
        <v>315</v>
      </c>
      <c r="C215" s="145"/>
      <c r="D215" s="145"/>
      <c r="E215" s="145"/>
      <c r="F215" s="145"/>
      <c r="G215" s="145"/>
      <c r="H215" s="145"/>
      <c r="I215" s="145"/>
    </row>
    <row r="216" spans="1:9" x14ac:dyDescent="0.25">
      <c r="A216" s="158"/>
      <c r="B216" s="145" t="s">
        <v>316</v>
      </c>
      <c r="C216" s="145"/>
      <c r="D216" s="145"/>
      <c r="E216" s="145"/>
      <c r="F216" s="145"/>
      <c r="G216" s="145"/>
      <c r="H216" s="145"/>
      <c r="I216" s="145"/>
    </row>
    <row r="217" spans="1:9" x14ac:dyDescent="0.25">
      <c r="A217" s="158"/>
      <c r="B217" s="145" t="s">
        <v>317</v>
      </c>
      <c r="C217" s="145"/>
      <c r="D217" s="145"/>
      <c r="E217" s="145"/>
      <c r="F217" s="145"/>
      <c r="G217" s="145"/>
      <c r="H217" s="145"/>
      <c r="I217" s="145"/>
    </row>
    <row r="218" spans="1:9" x14ac:dyDescent="0.25">
      <c r="A218" s="158"/>
      <c r="B218" s="145" t="s">
        <v>251</v>
      </c>
      <c r="C218" s="145"/>
      <c r="D218" s="145"/>
      <c r="E218" s="145"/>
      <c r="F218" s="145"/>
      <c r="G218" s="145"/>
      <c r="H218" s="145"/>
      <c r="I218" s="145"/>
    </row>
    <row r="219" spans="1:9" x14ac:dyDescent="0.25">
      <c r="A219" s="158"/>
      <c r="B219" s="145" t="s">
        <v>252</v>
      </c>
      <c r="C219" s="145"/>
      <c r="D219" s="145"/>
      <c r="E219" s="145"/>
      <c r="F219" s="145"/>
      <c r="G219" s="145"/>
      <c r="H219" s="145"/>
      <c r="I219" s="145"/>
    </row>
    <row r="220" spans="1:9" x14ac:dyDescent="0.25">
      <c r="A220" s="158"/>
      <c r="B220" s="145" t="s">
        <v>253</v>
      </c>
      <c r="C220" s="145"/>
      <c r="D220" s="145"/>
      <c r="E220" s="145"/>
      <c r="F220" s="145"/>
      <c r="G220" s="145"/>
      <c r="H220" s="145"/>
      <c r="I220" s="145"/>
    </row>
    <row r="221" spans="1:9" x14ac:dyDescent="0.25">
      <c r="A221" s="158"/>
      <c r="B221" s="145" t="s">
        <v>254</v>
      </c>
      <c r="C221" s="145"/>
      <c r="D221" s="145"/>
      <c r="E221" s="145"/>
      <c r="F221" s="145"/>
      <c r="G221" s="145"/>
      <c r="H221" s="145"/>
      <c r="I221" s="145"/>
    </row>
    <row r="222" spans="1:9" x14ac:dyDescent="0.25">
      <c r="A222" s="158"/>
      <c r="B222" s="145" t="s">
        <v>255</v>
      </c>
      <c r="C222" s="145"/>
      <c r="D222" s="145"/>
      <c r="E222" s="145"/>
      <c r="F222" s="145"/>
      <c r="G222" s="145"/>
      <c r="H222" s="145"/>
      <c r="I222" s="145"/>
    </row>
    <row r="223" spans="1:9" x14ac:dyDescent="0.25">
      <c r="A223" s="158"/>
      <c r="B223" s="145"/>
      <c r="C223" s="145"/>
      <c r="D223" s="145"/>
      <c r="E223" s="145"/>
      <c r="F223" s="145"/>
      <c r="G223" s="145"/>
      <c r="H223" s="145"/>
      <c r="I223" s="145"/>
    </row>
    <row r="224" spans="1:9" x14ac:dyDescent="0.25">
      <c r="A224" s="158"/>
      <c r="B224" s="145" t="s">
        <v>256</v>
      </c>
      <c r="C224" s="145"/>
      <c r="D224" s="145"/>
      <c r="E224" s="145"/>
      <c r="F224" s="145"/>
      <c r="G224" s="145"/>
      <c r="H224" s="145"/>
      <c r="I224" s="145"/>
    </row>
    <row r="225" spans="1:9" x14ac:dyDescent="0.25">
      <c r="A225" s="158"/>
      <c r="B225" s="145"/>
      <c r="C225" s="145"/>
      <c r="D225" s="145"/>
      <c r="E225" s="145"/>
      <c r="F225" s="145"/>
      <c r="G225" s="145"/>
      <c r="H225" s="145"/>
      <c r="I225" s="145"/>
    </row>
    <row r="226" spans="1:9" x14ac:dyDescent="0.25">
      <c r="A226" s="158"/>
      <c r="B226" s="145" t="s">
        <v>257</v>
      </c>
      <c r="C226" s="145"/>
      <c r="D226" s="145" t="s">
        <v>258</v>
      </c>
      <c r="E226" s="145"/>
      <c r="F226" s="145"/>
      <c r="G226" s="145"/>
      <c r="H226" s="145"/>
      <c r="I226" s="145"/>
    </row>
    <row r="227" spans="1:9" x14ac:dyDescent="0.25">
      <c r="A227" s="158"/>
      <c r="B227" s="145"/>
      <c r="C227" s="145"/>
      <c r="D227" s="145"/>
      <c r="E227" s="145"/>
      <c r="F227" s="145"/>
      <c r="G227" s="145"/>
      <c r="H227" s="145"/>
      <c r="I227" s="145"/>
    </row>
    <row r="228" spans="1:9" x14ac:dyDescent="0.25">
      <c r="A228" s="158"/>
      <c r="B228" s="145" t="s">
        <v>259</v>
      </c>
      <c r="C228" s="145"/>
      <c r="D228" s="145" t="s">
        <v>258</v>
      </c>
      <c r="E228" s="145"/>
      <c r="F228" s="145"/>
      <c r="G228" s="145"/>
      <c r="H228" s="145"/>
      <c r="I228" s="145"/>
    </row>
    <row r="229" spans="1:9" x14ac:dyDescent="0.25">
      <c r="A229" s="158"/>
      <c r="B229" s="145"/>
      <c r="C229" s="145"/>
      <c r="D229" s="145"/>
      <c r="E229" s="145"/>
      <c r="F229" s="145"/>
      <c r="G229" s="145"/>
      <c r="H229" s="145"/>
      <c r="I229" s="145"/>
    </row>
    <row r="230" spans="1:9" x14ac:dyDescent="0.25">
      <c r="A230" s="158"/>
      <c r="B230" s="158" t="s">
        <v>70</v>
      </c>
      <c r="C230" s="158">
        <v>1</v>
      </c>
      <c r="D230" s="158" t="s">
        <v>120</v>
      </c>
      <c r="E230" s="394"/>
      <c r="F230" s="145"/>
      <c r="G230" s="158" t="s">
        <v>239</v>
      </c>
      <c r="H230" s="159">
        <f>C230*E230</f>
        <v>0</v>
      </c>
      <c r="I230" s="145"/>
    </row>
    <row r="231" spans="1:9" x14ac:dyDescent="0.25">
      <c r="A231" s="158"/>
      <c r="B231" s="201"/>
      <c r="C231" s="145"/>
      <c r="D231" s="145"/>
      <c r="E231" s="145"/>
      <c r="F231" s="145"/>
      <c r="G231" s="145"/>
      <c r="H231" s="145"/>
      <c r="I231" s="165"/>
    </row>
    <row r="232" spans="1:9" x14ac:dyDescent="0.25">
      <c r="A232" s="158">
        <v>4</v>
      </c>
      <c r="B232" s="145" t="s">
        <v>246</v>
      </c>
      <c r="C232" s="145"/>
      <c r="D232" s="145"/>
      <c r="E232" s="145"/>
      <c r="F232" s="145"/>
      <c r="G232" s="145"/>
      <c r="H232" s="145"/>
      <c r="I232" s="145"/>
    </row>
    <row r="233" spans="1:9" x14ac:dyDescent="0.25">
      <c r="A233" s="204"/>
      <c r="B233" s="145" t="s">
        <v>260</v>
      </c>
      <c r="C233" s="145"/>
      <c r="D233" s="145"/>
      <c r="E233" s="145"/>
      <c r="F233" s="145"/>
      <c r="G233" s="145"/>
      <c r="H233" s="145"/>
      <c r="I233" s="145"/>
    </row>
    <row r="234" spans="1:9" x14ac:dyDescent="0.25">
      <c r="A234" s="145"/>
      <c r="B234" s="145" t="s">
        <v>261</v>
      </c>
      <c r="C234" s="145"/>
      <c r="D234" s="145"/>
      <c r="E234" s="145"/>
      <c r="F234" s="145"/>
      <c r="G234" s="145"/>
      <c r="H234" s="145"/>
      <c r="I234" s="145"/>
    </row>
    <row r="235" spans="1:9" x14ac:dyDescent="0.25">
      <c r="A235" s="158"/>
      <c r="B235" s="145" t="s">
        <v>262</v>
      </c>
      <c r="C235" s="145"/>
      <c r="D235" s="145"/>
      <c r="E235" s="145"/>
      <c r="F235" s="145"/>
      <c r="G235" s="145"/>
      <c r="H235" s="145"/>
      <c r="I235" s="145"/>
    </row>
    <row r="236" spans="1:9" x14ac:dyDescent="0.25">
      <c r="A236" s="158"/>
      <c r="B236" s="145" t="s">
        <v>263</v>
      </c>
      <c r="C236" s="145"/>
      <c r="D236" s="145"/>
      <c r="E236" s="145"/>
      <c r="F236" s="145"/>
      <c r="G236" s="145"/>
      <c r="H236" s="145"/>
      <c r="I236" s="145"/>
    </row>
    <row r="237" spans="1:9" x14ac:dyDescent="0.25">
      <c r="A237" s="158"/>
      <c r="B237" s="145" t="s">
        <v>251</v>
      </c>
      <c r="C237" s="145"/>
      <c r="D237" s="145"/>
      <c r="E237" s="145"/>
      <c r="F237" s="145"/>
      <c r="G237" s="145"/>
      <c r="H237" s="145"/>
      <c r="I237" s="145"/>
    </row>
    <row r="238" spans="1:9" x14ac:dyDescent="0.25">
      <c r="A238" s="158"/>
      <c r="B238" s="145" t="s">
        <v>252</v>
      </c>
      <c r="C238" s="145"/>
      <c r="D238" s="145"/>
      <c r="E238" s="145"/>
      <c r="F238" s="145"/>
      <c r="G238" s="145"/>
      <c r="H238" s="145"/>
      <c r="I238" s="145"/>
    </row>
    <row r="239" spans="1:9" x14ac:dyDescent="0.25">
      <c r="A239" s="158"/>
      <c r="B239" s="145" t="s">
        <v>253</v>
      </c>
      <c r="C239" s="145"/>
      <c r="D239" s="145"/>
      <c r="E239" s="145"/>
      <c r="F239" s="145"/>
      <c r="G239" s="145"/>
      <c r="H239" s="145"/>
      <c r="I239" s="145"/>
    </row>
    <row r="240" spans="1:9" x14ac:dyDescent="0.25">
      <c r="A240" s="158"/>
      <c r="B240" s="145" t="s">
        <v>264</v>
      </c>
      <c r="C240" s="145"/>
      <c r="D240" s="145"/>
      <c r="E240" s="145"/>
      <c r="F240" s="145"/>
      <c r="G240" s="145"/>
      <c r="H240" s="145"/>
      <c r="I240" s="145"/>
    </row>
    <row r="241" spans="1:9" x14ac:dyDescent="0.25">
      <c r="A241" s="158"/>
      <c r="B241" s="145" t="s">
        <v>255</v>
      </c>
      <c r="C241" s="145"/>
      <c r="D241" s="145"/>
      <c r="E241" s="145"/>
      <c r="F241" s="145"/>
      <c r="G241" s="145"/>
      <c r="H241" s="145"/>
      <c r="I241" s="145"/>
    </row>
    <row r="242" spans="1:9" x14ac:dyDescent="0.25">
      <c r="A242" s="158"/>
      <c r="B242" s="145"/>
      <c r="C242" s="145"/>
      <c r="D242" s="145"/>
      <c r="E242" s="145"/>
      <c r="F242" s="145"/>
      <c r="G242" s="145"/>
      <c r="H242" s="145"/>
      <c r="I242" s="145"/>
    </row>
    <row r="243" spans="1:9" x14ac:dyDescent="0.25">
      <c r="A243" s="158"/>
      <c r="B243" s="145" t="s">
        <v>256</v>
      </c>
      <c r="C243" s="145"/>
      <c r="D243" s="145"/>
      <c r="E243" s="145"/>
      <c r="F243" s="145"/>
      <c r="G243" s="145"/>
      <c r="H243" s="145"/>
      <c r="I243" s="145"/>
    </row>
    <row r="244" spans="1:9" x14ac:dyDescent="0.25">
      <c r="A244" s="158"/>
      <c r="B244" s="145"/>
      <c r="C244" s="145"/>
      <c r="D244" s="145"/>
      <c r="E244" s="145"/>
      <c r="F244" s="145"/>
      <c r="G244" s="145"/>
      <c r="H244" s="145"/>
      <c r="I244" s="145"/>
    </row>
    <row r="245" spans="1:9" x14ac:dyDescent="0.25">
      <c r="A245" s="158"/>
      <c r="B245" s="145" t="s">
        <v>257</v>
      </c>
      <c r="C245" s="145"/>
      <c r="D245" s="145" t="s">
        <v>258</v>
      </c>
      <c r="E245" s="145"/>
      <c r="F245" s="145"/>
      <c r="G245" s="145"/>
      <c r="H245" s="145"/>
      <c r="I245" s="145"/>
    </row>
    <row r="246" spans="1:9" x14ac:dyDescent="0.25">
      <c r="A246" s="158"/>
      <c r="B246" s="145"/>
      <c r="C246" s="145"/>
      <c r="D246" s="145"/>
      <c r="E246" s="145"/>
      <c r="F246" s="145"/>
      <c r="G246" s="145"/>
      <c r="H246" s="145"/>
      <c r="I246" s="145"/>
    </row>
    <row r="247" spans="1:9" x14ac:dyDescent="0.25">
      <c r="A247" s="158"/>
      <c r="B247" s="145" t="s">
        <v>259</v>
      </c>
      <c r="C247" s="145"/>
      <c r="D247" s="145" t="s">
        <v>258</v>
      </c>
      <c r="E247" s="145"/>
      <c r="F247" s="145"/>
      <c r="G247" s="145"/>
      <c r="H247" s="145"/>
      <c r="I247" s="145"/>
    </row>
    <row r="248" spans="1:9" x14ac:dyDescent="0.25">
      <c r="A248" s="158"/>
      <c r="B248" s="145"/>
      <c r="C248" s="145"/>
      <c r="D248" s="145"/>
      <c r="E248" s="145"/>
      <c r="F248" s="145"/>
      <c r="G248" s="145"/>
      <c r="H248" s="145"/>
      <c r="I248" s="145"/>
    </row>
    <row r="249" spans="1:9" x14ac:dyDescent="0.25">
      <c r="A249" s="158"/>
      <c r="B249" s="158" t="s">
        <v>70</v>
      </c>
      <c r="C249" s="158">
        <v>4</v>
      </c>
      <c r="D249" s="158" t="s">
        <v>120</v>
      </c>
      <c r="E249" s="394"/>
      <c r="F249" s="145"/>
      <c r="G249" s="158" t="s">
        <v>239</v>
      </c>
      <c r="H249" s="159">
        <f>C249*E249</f>
        <v>0</v>
      </c>
      <c r="I249" s="145"/>
    </row>
    <row r="250" spans="1:9" x14ac:dyDescent="0.25">
      <c r="A250" s="158"/>
      <c r="B250" s="201"/>
      <c r="C250" s="145"/>
      <c r="D250" s="145"/>
      <c r="E250" s="145"/>
      <c r="F250" s="145"/>
      <c r="G250" s="145"/>
      <c r="H250" s="145"/>
      <c r="I250" s="165"/>
    </row>
    <row r="251" spans="1:9" x14ac:dyDescent="0.25">
      <c r="A251" s="158">
        <v>5</v>
      </c>
      <c r="B251" s="145" t="s">
        <v>246</v>
      </c>
      <c r="C251" s="145"/>
      <c r="D251" s="145"/>
      <c r="E251" s="145"/>
      <c r="F251" s="145"/>
      <c r="G251" s="145"/>
      <c r="H251" s="145"/>
      <c r="I251" s="145"/>
    </row>
    <row r="252" spans="1:9" x14ac:dyDescent="0.25">
      <c r="A252" s="204"/>
      <c r="B252" s="145" t="s">
        <v>318</v>
      </c>
      <c r="C252" s="145"/>
      <c r="D252" s="145"/>
      <c r="E252" s="145"/>
      <c r="F252" s="145"/>
      <c r="G252" s="145"/>
      <c r="H252" s="145"/>
      <c r="I252" s="145"/>
    </row>
    <row r="253" spans="1:9" x14ac:dyDescent="0.25">
      <c r="A253" s="145"/>
      <c r="B253" s="145" t="s">
        <v>319</v>
      </c>
      <c r="C253" s="145"/>
      <c r="D253" s="145"/>
      <c r="E253" s="145"/>
      <c r="F253" s="145"/>
      <c r="G253" s="145"/>
      <c r="H253" s="145"/>
      <c r="I253" s="145"/>
    </row>
    <row r="254" spans="1:9" x14ac:dyDescent="0.25">
      <c r="A254" s="145"/>
      <c r="B254" s="145" t="s">
        <v>320</v>
      </c>
      <c r="C254" s="145"/>
      <c r="D254" s="145"/>
      <c r="E254" s="145"/>
      <c r="F254" s="145"/>
      <c r="G254" s="145"/>
      <c r="H254" s="145"/>
      <c r="I254" s="145"/>
    </row>
    <row r="255" spans="1:9" x14ac:dyDescent="0.25">
      <c r="A255" s="158"/>
      <c r="B255" s="145" t="s">
        <v>321</v>
      </c>
      <c r="C255" s="145"/>
      <c r="D255" s="145"/>
      <c r="E255" s="145"/>
      <c r="F255" s="145"/>
      <c r="G255" s="145"/>
      <c r="H255" s="145"/>
      <c r="I255" s="145"/>
    </row>
    <row r="256" spans="1:9" x14ac:dyDescent="0.25">
      <c r="A256" s="158"/>
      <c r="B256" s="145" t="s">
        <v>251</v>
      </c>
      <c r="C256" s="145"/>
      <c r="D256" s="145"/>
      <c r="E256" s="145"/>
      <c r="F256" s="145"/>
      <c r="G256" s="145"/>
      <c r="H256" s="145"/>
      <c r="I256" s="145"/>
    </row>
    <row r="257" spans="1:9" x14ac:dyDescent="0.25">
      <c r="A257" s="158"/>
      <c r="B257" s="145" t="s">
        <v>322</v>
      </c>
      <c r="C257" s="145"/>
      <c r="D257" s="145"/>
      <c r="E257" s="145"/>
      <c r="F257" s="145"/>
      <c r="G257" s="145"/>
      <c r="H257" s="145"/>
      <c r="I257" s="145"/>
    </row>
    <row r="258" spans="1:9" x14ac:dyDescent="0.25">
      <c r="A258" s="158"/>
      <c r="B258" s="145" t="s">
        <v>255</v>
      </c>
      <c r="C258" s="145"/>
      <c r="D258" s="145"/>
      <c r="E258" s="145"/>
      <c r="F258" s="145"/>
      <c r="G258" s="145"/>
      <c r="H258" s="145"/>
      <c r="I258" s="145"/>
    </row>
    <row r="259" spans="1:9" x14ac:dyDescent="0.25">
      <c r="A259" s="158"/>
      <c r="B259" s="145"/>
      <c r="C259" s="145"/>
      <c r="D259" s="145"/>
      <c r="E259" s="145"/>
      <c r="F259" s="145"/>
      <c r="G259" s="145"/>
      <c r="H259" s="145"/>
      <c r="I259" s="145"/>
    </row>
    <row r="260" spans="1:9" x14ac:dyDescent="0.25">
      <c r="A260" s="158"/>
      <c r="B260" s="145" t="s">
        <v>256</v>
      </c>
      <c r="C260" s="145"/>
      <c r="D260" s="145"/>
      <c r="E260" s="145"/>
      <c r="F260" s="145"/>
      <c r="G260" s="145"/>
      <c r="H260" s="145"/>
      <c r="I260" s="145"/>
    </row>
    <row r="261" spans="1:9" x14ac:dyDescent="0.25">
      <c r="A261" s="158"/>
      <c r="B261" s="145"/>
      <c r="C261" s="145"/>
      <c r="D261" s="145"/>
      <c r="E261" s="145"/>
      <c r="F261" s="145"/>
      <c r="G261" s="145"/>
      <c r="H261" s="145"/>
      <c r="I261" s="145"/>
    </row>
    <row r="262" spans="1:9" x14ac:dyDescent="0.25">
      <c r="A262" s="158"/>
      <c r="B262" s="145" t="s">
        <v>257</v>
      </c>
      <c r="C262" s="145"/>
      <c r="D262" s="145" t="s">
        <v>258</v>
      </c>
      <c r="E262" s="145"/>
      <c r="F262" s="145"/>
      <c r="G262" s="145"/>
      <c r="H262" s="145"/>
      <c r="I262" s="145"/>
    </row>
    <row r="263" spans="1:9" x14ac:dyDescent="0.25">
      <c r="A263" s="158"/>
      <c r="B263" s="145"/>
      <c r="C263" s="145"/>
      <c r="D263" s="145"/>
      <c r="E263" s="145"/>
      <c r="F263" s="145"/>
      <c r="G263" s="145"/>
      <c r="H263" s="145"/>
      <c r="I263" s="145"/>
    </row>
    <row r="264" spans="1:9" x14ac:dyDescent="0.25">
      <c r="A264" s="158"/>
      <c r="B264" s="145" t="s">
        <v>259</v>
      </c>
      <c r="C264" s="145"/>
      <c r="D264" s="145" t="s">
        <v>258</v>
      </c>
      <c r="E264" s="145"/>
      <c r="F264" s="145"/>
      <c r="G264" s="145"/>
      <c r="H264" s="145"/>
      <c r="I264" s="145"/>
    </row>
    <row r="265" spans="1:9" x14ac:dyDescent="0.25">
      <c r="A265" s="158"/>
      <c r="B265" s="145"/>
      <c r="C265" s="145"/>
      <c r="D265" s="145"/>
      <c r="E265" s="145"/>
      <c r="F265" s="145"/>
      <c r="G265" s="145"/>
      <c r="H265" s="145"/>
      <c r="I265" s="145"/>
    </row>
    <row r="266" spans="1:9" x14ac:dyDescent="0.25">
      <c r="A266" s="158"/>
      <c r="B266" s="158" t="s">
        <v>70</v>
      </c>
      <c r="C266" s="158">
        <v>2</v>
      </c>
      <c r="D266" s="158" t="s">
        <v>120</v>
      </c>
      <c r="E266" s="394"/>
      <c r="F266" s="145"/>
      <c r="G266" s="158" t="s">
        <v>239</v>
      </c>
      <c r="H266" s="159">
        <f>E266*C266</f>
        <v>0</v>
      </c>
      <c r="I266" s="145"/>
    </row>
    <row r="267" spans="1:9" x14ac:dyDescent="0.25">
      <c r="A267" s="158"/>
      <c r="B267" s="201"/>
      <c r="C267" s="145"/>
      <c r="D267" s="145"/>
      <c r="E267" s="145"/>
      <c r="F267" s="145"/>
      <c r="G267" s="145"/>
      <c r="H267" s="145"/>
      <c r="I267" s="165"/>
    </row>
    <row r="268" spans="1:9" x14ac:dyDescent="0.25">
      <c r="A268" s="158">
        <v>6</v>
      </c>
      <c r="B268" s="145" t="s">
        <v>265</v>
      </c>
      <c r="C268" s="145"/>
      <c r="D268" s="145"/>
      <c r="E268" s="145"/>
      <c r="F268" s="145"/>
      <c r="G268" s="145"/>
      <c r="H268" s="145"/>
      <c r="I268" s="145"/>
    </row>
    <row r="269" spans="1:9" x14ac:dyDescent="0.25">
      <c r="A269" s="185"/>
      <c r="B269" s="145" t="s">
        <v>266</v>
      </c>
      <c r="C269" s="145"/>
      <c r="D269" s="145"/>
      <c r="E269" s="145"/>
      <c r="F269" s="145"/>
      <c r="G269" s="145"/>
      <c r="H269" s="145"/>
      <c r="I269" s="145"/>
    </row>
    <row r="270" spans="1:9" x14ac:dyDescent="0.25">
      <c r="A270" s="185"/>
      <c r="B270" s="145" t="s">
        <v>267</v>
      </c>
      <c r="C270" s="145"/>
      <c r="D270" s="145"/>
      <c r="E270" s="145"/>
      <c r="F270" s="145"/>
      <c r="G270" s="145"/>
      <c r="H270" s="145"/>
      <c r="I270" s="145"/>
    </row>
    <row r="271" spans="1:9" x14ac:dyDescent="0.25">
      <c r="A271" s="158"/>
      <c r="B271" s="145"/>
      <c r="C271" s="145"/>
      <c r="D271" s="145"/>
      <c r="E271" s="145"/>
      <c r="F271" s="145"/>
      <c r="G271" s="145"/>
      <c r="H271" s="145"/>
      <c r="I271" s="145"/>
    </row>
    <row r="272" spans="1:9" x14ac:dyDescent="0.25">
      <c r="A272" s="158"/>
      <c r="B272" s="145" t="s">
        <v>256</v>
      </c>
      <c r="C272" s="145"/>
      <c r="D272" s="145"/>
      <c r="E272" s="145"/>
      <c r="F272" s="145"/>
      <c r="G272" s="145"/>
      <c r="H272" s="145"/>
      <c r="I272" s="145"/>
    </row>
    <row r="273" spans="1:9" x14ac:dyDescent="0.25">
      <c r="A273" s="158"/>
      <c r="B273" s="145"/>
      <c r="C273" s="145"/>
      <c r="D273" s="145"/>
      <c r="E273" s="145"/>
      <c r="F273" s="145"/>
      <c r="G273" s="145"/>
      <c r="H273" s="145"/>
      <c r="I273" s="145"/>
    </row>
    <row r="274" spans="1:9" x14ac:dyDescent="0.25">
      <c r="A274" s="158"/>
      <c r="B274" s="145" t="s">
        <v>257</v>
      </c>
      <c r="C274" s="145"/>
      <c r="D274" s="145" t="s">
        <v>258</v>
      </c>
      <c r="E274" s="145"/>
      <c r="F274" s="145"/>
      <c r="G274" s="145"/>
      <c r="H274" s="145"/>
      <c r="I274" s="145"/>
    </row>
    <row r="275" spans="1:9" x14ac:dyDescent="0.25">
      <c r="A275" s="158"/>
      <c r="B275" s="145"/>
      <c r="C275" s="145"/>
      <c r="D275" s="145"/>
      <c r="E275" s="145"/>
      <c r="F275" s="145"/>
      <c r="G275" s="145"/>
      <c r="H275" s="145"/>
      <c r="I275" s="145"/>
    </row>
    <row r="276" spans="1:9" x14ac:dyDescent="0.25">
      <c r="A276" s="158"/>
      <c r="B276" s="145" t="s">
        <v>259</v>
      </c>
      <c r="C276" s="145"/>
      <c r="D276" s="145" t="s">
        <v>258</v>
      </c>
      <c r="E276" s="145"/>
      <c r="F276" s="145"/>
      <c r="G276" s="145"/>
      <c r="H276" s="145"/>
      <c r="I276" s="145"/>
    </row>
    <row r="277" spans="1:9" x14ac:dyDescent="0.25">
      <c r="A277" s="158"/>
      <c r="B277" s="145"/>
      <c r="C277" s="145"/>
      <c r="D277" s="145"/>
      <c r="E277" s="145"/>
      <c r="F277" s="145"/>
      <c r="G277" s="145"/>
      <c r="H277" s="145"/>
      <c r="I277" s="145"/>
    </row>
    <row r="278" spans="1:9" x14ac:dyDescent="0.25">
      <c r="A278" s="158"/>
      <c r="B278" s="158" t="s">
        <v>70</v>
      </c>
      <c r="C278" s="158">
        <v>1</v>
      </c>
      <c r="D278" s="158" t="s">
        <v>120</v>
      </c>
      <c r="E278" s="394"/>
      <c r="F278" s="145"/>
      <c r="G278" s="158" t="s">
        <v>239</v>
      </c>
      <c r="H278" s="159">
        <f>E278*C278</f>
        <v>0</v>
      </c>
      <c r="I278" s="145"/>
    </row>
    <row r="279" spans="1:9" x14ac:dyDescent="0.25">
      <c r="A279" s="157"/>
      <c r="B279" s="145"/>
      <c r="C279" s="145"/>
      <c r="D279" s="145"/>
      <c r="E279" s="145"/>
      <c r="F279" s="145"/>
      <c r="G279" s="145"/>
      <c r="H279" s="145"/>
      <c r="I279" s="145"/>
    </row>
    <row r="280" spans="1:9" x14ac:dyDescent="0.25">
      <c r="A280" s="158"/>
      <c r="B280" s="160" t="s">
        <v>268</v>
      </c>
      <c r="C280" s="158"/>
      <c r="D280" s="158"/>
      <c r="E280" s="159"/>
      <c r="F280" s="145"/>
      <c r="G280" s="158"/>
      <c r="H280" s="159"/>
      <c r="I280" s="145"/>
    </row>
    <row r="281" spans="1:9" x14ac:dyDescent="0.25">
      <c r="A281" s="158"/>
      <c r="B281" s="160" t="s">
        <v>269</v>
      </c>
      <c r="C281" s="158"/>
      <c r="D281" s="158"/>
      <c r="E281" s="159"/>
      <c r="F281" s="145"/>
      <c r="G281" s="158"/>
      <c r="H281" s="159"/>
      <c r="I281" s="145"/>
    </row>
    <row r="282" spans="1:9" x14ac:dyDescent="0.25">
      <c r="A282" s="158"/>
      <c r="B282" s="160" t="s">
        <v>270</v>
      </c>
      <c r="C282" s="158"/>
      <c r="D282" s="158"/>
      <c r="E282" s="159"/>
      <c r="F282" s="145"/>
      <c r="G282" s="158"/>
      <c r="H282" s="159"/>
      <c r="I282" s="145"/>
    </row>
    <row r="283" spans="1:9" x14ac:dyDescent="0.25">
      <c r="A283" s="158"/>
      <c r="B283" s="145"/>
      <c r="C283" s="145"/>
      <c r="D283" s="145"/>
      <c r="E283" s="145"/>
      <c r="F283" s="145"/>
      <c r="G283" s="145"/>
      <c r="H283" s="145"/>
      <c r="I283" s="145"/>
    </row>
    <row r="284" spans="1:9" x14ac:dyDescent="0.25">
      <c r="A284" s="158"/>
      <c r="B284" s="145" t="s">
        <v>256</v>
      </c>
      <c r="C284" s="145"/>
      <c r="D284" s="145"/>
      <c r="E284" s="145"/>
      <c r="F284" s="145"/>
      <c r="G284" s="145"/>
      <c r="H284" s="145"/>
      <c r="I284" s="145"/>
    </row>
    <row r="285" spans="1:9" x14ac:dyDescent="0.25">
      <c r="A285" s="158"/>
      <c r="B285" s="145"/>
      <c r="C285" s="145"/>
      <c r="D285" s="145"/>
      <c r="E285" s="145"/>
      <c r="F285" s="145"/>
      <c r="G285" s="145"/>
      <c r="H285" s="145"/>
      <c r="I285" s="145"/>
    </row>
    <row r="286" spans="1:9" x14ac:dyDescent="0.25">
      <c r="A286" s="158"/>
      <c r="B286" s="145" t="s">
        <v>257</v>
      </c>
      <c r="C286" s="145"/>
      <c r="D286" s="145" t="s">
        <v>258</v>
      </c>
      <c r="E286" s="145"/>
      <c r="F286" s="145"/>
      <c r="G286" s="145"/>
      <c r="H286" s="145"/>
      <c r="I286" s="145"/>
    </row>
    <row r="287" spans="1:9" x14ac:dyDescent="0.25">
      <c r="A287" s="158"/>
      <c r="B287" s="145"/>
      <c r="C287" s="145"/>
      <c r="D287" s="145"/>
      <c r="E287" s="145"/>
      <c r="F287" s="145"/>
      <c r="G287" s="145"/>
      <c r="H287" s="145"/>
      <c r="I287" s="145"/>
    </row>
    <row r="288" spans="1:9" x14ac:dyDescent="0.25">
      <c r="A288" s="158"/>
      <c r="B288" s="145" t="s">
        <v>259</v>
      </c>
      <c r="C288" s="145"/>
      <c r="D288" s="145" t="s">
        <v>258</v>
      </c>
      <c r="E288" s="145"/>
      <c r="F288" s="145"/>
      <c r="G288" s="145"/>
      <c r="H288" s="145"/>
      <c r="I288" s="145"/>
    </row>
    <row r="289" spans="1:9" x14ac:dyDescent="0.25">
      <c r="A289" s="158"/>
      <c r="B289" s="158"/>
      <c r="C289" s="158"/>
      <c r="D289" s="158"/>
      <c r="E289" s="159"/>
      <c r="F289" s="145"/>
      <c r="G289" s="158"/>
      <c r="H289" s="159"/>
      <c r="I289" s="145"/>
    </row>
    <row r="290" spans="1:9" x14ac:dyDescent="0.25">
      <c r="A290" s="158">
        <v>7</v>
      </c>
      <c r="B290" s="160" t="s">
        <v>271</v>
      </c>
      <c r="C290" s="158"/>
      <c r="D290" s="158"/>
      <c r="E290" s="159"/>
      <c r="F290" s="145"/>
      <c r="G290" s="158"/>
      <c r="H290" s="159"/>
      <c r="I290" s="145"/>
    </row>
    <row r="291" spans="1:9" x14ac:dyDescent="0.25">
      <c r="A291" s="158"/>
      <c r="B291" s="145"/>
      <c r="C291" s="145"/>
      <c r="D291" s="145"/>
      <c r="E291" s="145"/>
      <c r="F291" s="145"/>
      <c r="G291" s="145"/>
      <c r="H291" s="145"/>
      <c r="I291" s="145"/>
    </row>
    <row r="292" spans="1:9" x14ac:dyDescent="0.25">
      <c r="A292" s="158"/>
      <c r="B292" s="158" t="s">
        <v>70</v>
      </c>
      <c r="C292" s="158">
        <v>1</v>
      </c>
      <c r="D292" s="158" t="s">
        <v>120</v>
      </c>
      <c r="E292" s="394"/>
      <c r="F292" s="145"/>
      <c r="G292" s="158" t="s">
        <v>239</v>
      </c>
      <c r="H292" s="159">
        <f>E292*C292</f>
        <v>0</v>
      </c>
      <c r="I292" s="145"/>
    </row>
    <row r="293" spans="1:9" x14ac:dyDescent="0.25">
      <c r="A293" s="158"/>
      <c r="B293" s="158"/>
      <c r="C293" s="158"/>
      <c r="D293" s="158"/>
      <c r="E293" s="159"/>
      <c r="F293" s="145"/>
      <c r="G293" s="158"/>
      <c r="H293" s="159"/>
      <c r="I293" s="145"/>
    </row>
    <row r="294" spans="1:9" x14ac:dyDescent="0.25">
      <c r="A294" s="158">
        <v>8</v>
      </c>
      <c r="B294" s="160" t="s">
        <v>312</v>
      </c>
      <c r="C294" s="158"/>
      <c r="D294" s="158"/>
      <c r="E294" s="159"/>
      <c r="F294" s="145"/>
      <c r="G294" s="158"/>
      <c r="H294" s="159"/>
      <c r="I294" s="145"/>
    </row>
    <row r="295" spans="1:9" x14ac:dyDescent="0.25">
      <c r="A295" s="158"/>
      <c r="B295" s="145"/>
      <c r="C295" s="145"/>
      <c r="D295" s="145"/>
      <c r="E295" s="145"/>
      <c r="F295" s="145"/>
      <c r="G295" s="145"/>
      <c r="H295" s="145"/>
      <c r="I295" s="145"/>
    </row>
    <row r="296" spans="1:9" x14ac:dyDescent="0.25">
      <c r="A296" s="158"/>
      <c r="B296" s="158" t="s">
        <v>70</v>
      </c>
      <c r="C296" s="158">
        <v>1</v>
      </c>
      <c r="D296" s="158" t="s">
        <v>120</v>
      </c>
      <c r="E296" s="394"/>
      <c r="F296" s="145"/>
      <c r="G296" s="158" t="s">
        <v>239</v>
      </c>
      <c r="H296" s="159">
        <f>E296*C296</f>
        <v>0</v>
      </c>
      <c r="I296" s="145"/>
    </row>
    <row r="297" spans="1:9" x14ac:dyDescent="0.25">
      <c r="A297" s="158"/>
      <c r="B297" s="158"/>
      <c r="C297" s="158"/>
      <c r="D297" s="158"/>
      <c r="E297" s="159"/>
      <c r="F297" s="145"/>
      <c r="G297" s="158"/>
      <c r="H297" s="159"/>
      <c r="I297" s="145"/>
    </row>
    <row r="298" spans="1:9" x14ac:dyDescent="0.25">
      <c r="A298" s="158">
        <v>9</v>
      </c>
      <c r="B298" s="145" t="s">
        <v>272</v>
      </c>
      <c r="C298" s="145"/>
      <c r="D298" s="145"/>
      <c r="E298" s="145"/>
      <c r="F298" s="145"/>
      <c r="G298" s="145"/>
      <c r="H298" s="145"/>
      <c r="I298" s="145"/>
    </row>
    <row r="299" spans="1:9" x14ac:dyDescent="0.25">
      <c r="A299" s="158"/>
      <c r="B299" s="145" t="s">
        <v>273</v>
      </c>
      <c r="C299" s="145"/>
      <c r="D299" s="145"/>
      <c r="E299" s="145"/>
      <c r="F299" s="145"/>
      <c r="G299" s="145"/>
      <c r="H299" s="145"/>
      <c r="I299" s="145"/>
    </row>
    <row r="300" spans="1:9" x14ac:dyDescent="0.25">
      <c r="A300" s="158"/>
      <c r="B300" s="145" t="s">
        <v>274</v>
      </c>
      <c r="C300" s="145"/>
      <c r="D300" s="145"/>
      <c r="E300" s="145"/>
      <c r="F300" s="145"/>
      <c r="G300" s="145"/>
      <c r="H300" s="145"/>
      <c r="I300" s="145"/>
    </row>
    <row r="301" spans="1:9" x14ac:dyDescent="0.25">
      <c r="A301" s="158"/>
      <c r="B301" s="145" t="s">
        <v>275</v>
      </c>
      <c r="C301" s="145"/>
      <c r="D301" s="145"/>
      <c r="E301" s="145"/>
      <c r="F301" s="145"/>
      <c r="G301" s="145"/>
      <c r="H301" s="145"/>
      <c r="I301" s="145"/>
    </row>
    <row r="302" spans="1:9" x14ac:dyDescent="0.25">
      <c r="A302" s="158"/>
      <c r="B302" s="145" t="s">
        <v>276</v>
      </c>
      <c r="C302" s="145"/>
      <c r="D302" s="145"/>
      <c r="E302" s="145"/>
      <c r="F302" s="145"/>
      <c r="G302" s="145"/>
      <c r="H302" s="145"/>
      <c r="I302" s="145"/>
    </row>
    <row r="303" spans="1:9" x14ac:dyDescent="0.25">
      <c r="A303" s="158"/>
      <c r="B303" s="145"/>
      <c r="C303" s="145"/>
      <c r="D303" s="145"/>
      <c r="E303" s="145"/>
      <c r="F303" s="145"/>
      <c r="G303" s="145"/>
      <c r="H303" s="145"/>
      <c r="I303" s="145"/>
    </row>
    <row r="304" spans="1:9" x14ac:dyDescent="0.25">
      <c r="A304" s="158"/>
      <c r="B304" s="145" t="s">
        <v>256</v>
      </c>
      <c r="C304" s="145"/>
      <c r="D304" s="145"/>
      <c r="E304" s="145"/>
      <c r="F304" s="145"/>
      <c r="G304" s="145"/>
      <c r="H304" s="145"/>
      <c r="I304" s="145"/>
    </row>
    <row r="305" spans="1:9" x14ac:dyDescent="0.25">
      <c r="A305" s="158"/>
      <c r="B305" s="145"/>
      <c r="C305" s="145"/>
      <c r="D305" s="145"/>
      <c r="E305" s="145"/>
      <c r="F305" s="145"/>
      <c r="G305" s="145"/>
      <c r="H305" s="145"/>
      <c r="I305" s="145"/>
    </row>
    <row r="306" spans="1:9" x14ac:dyDescent="0.25">
      <c r="A306" s="158"/>
      <c r="B306" s="145" t="s">
        <v>257</v>
      </c>
      <c r="C306" s="145"/>
      <c r="D306" s="145" t="s">
        <v>258</v>
      </c>
      <c r="E306" s="145"/>
      <c r="F306" s="145"/>
      <c r="G306" s="145"/>
      <c r="H306" s="145"/>
      <c r="I306" s="145"/>
    </row>
    <row r="307" spans="1:9" x14ac:dyDescent="0.25">
      <c r="A307" s="158"/>
      <c r="B307" s="145"/>
      <c r="C307" s="145"/>
      <c r="D307" s="145"/>
      <c r="E307" s="145"/>
      <c r="F307" s="145"/>
      <c r="G307" s="145"/>
      <c r="H307" s="145"/>
      <c r="I307" s="145"/>
    </row>
    <row r="308" spans="1:9" x14ac:dyDescent="0.25">
      <c r="A308" s="158"/>
      <c r="B308" s="145" t="s">
        <v>259</v>
      </c>
      <c r="C308" s="145"/>
      <c r="D308" s="145" t="s">
        <v>258</v>
      </c>
      <c r="E308" s="145"/>
      <c r="F308" s="145"/>
      <c r="G308" s="145"/>
      <c r="H308" s="145"/>
      <c r="I308" s="145"/>
    </row>
    <row r="309" spans="1:9" x14ac:dyDescent="0.25">
      <c r="A309" s="158"/>
      <c r="B309" s="158"/>
      <c r="C309" s="158"/>
      <c r="D309" s="158"/>
      <c r="E309" s="159"/>
      <c r="F309" s="145"/>
      <c r="G309" s="158"/>
      <c r="H309" s="159"/>
      <c r="I309" s="145"/>
    </row>
    <row r="310" spans="1:9" x14ac:dyDescent="0.25">
      <c r="A310" s="158"/>
      <c r="B310" s="160"/>
      <c r="C310" s="158"/>
      <c r="D310" s="158"/>
      <c r="E310" s="159"/>
      <c r="F310" s="145"/>
      <c r="G310" s="158"/>
      <c r="H310" s="159"/>
      <c r="I310" s="145"/>
    </row>
    <row r="311" spans="1:9" x14ac:dyDescent="0.25">
      <c r="A311" s="158"/>
      <c r="B311" s="158" t="s">
        <v>70</v>
      </c>
      <c r="C311" s="158">
        <v>1</v>
      </c>
      <c r="D311" s="158" t="s">
        <v>120</v>
      </c>
      <c r="E311" s="394"/>
      <c r="F311" s="145"/>
      <c r="G311" s="158" t="s">
        <v>239</v>
      </c>
      <c r="H311" s="159">
        <f>E311*C311</f>
        <v>0</v>
      </c>
      <c r="I311" s="145"/>
    </row>
    <row r="312" spans="1:9" x14ac:dyDescent="0.25">
      <c r="A312" s="158"/>
      <c r="B312" s="145"/>
      <c r="C312" s="145"/>
      <c r="D312" s="145"/>
      <c r="E312" s="145"/>
      <c r="F312" s="145"/>
      <c r="G312" s="145"/>
      <c r="H312" s="145"/>
      <c r="I312" s="145"/>
    </row>
    <row r="313" spans="1:9" x14ac:dyDescent="0.25">
      <c r="A313" s="158"/>
      <c r="B313" s="160" t="s">
        <v>277</v>
      </c>
      <c r="C313" s="158"/>
      <c r="D313" s="158"/>
      <c r="E313" s="159"/>
      <c r="F313" s="145"/>
      <c r="G313" s="158"/>
      <c r="H313" s="159"/>
      <c r="I313" s="145"/>
    </row>
    <row r="314" spans="1:9" x14ac:dyDescent="0.25">
      <c r="A314" s="158"/>
      <c r="B314" s="160" t="s">
        <v>278</v>
      </c>
      <c r="C314" s="158"/>
      <c r="D314" s="158"/>
      <c r="E314" s="159"/>
      <c r="F314" s="145"/>
      <c r="G314" s="158"/>
      <c r="H314" s="159"/>
      <c r="I314" s="145"/>
    </row>
    <row r="315" spans="1:9" x14ac:dyDescent="0.25">
      <c r="A315" s="158"/>
      <c r="B315" s="160" t="s">
        <v>279</v>
      </c>
      <c r="C315" s="158"/>
      <c r="D315" s="158"/>
      <c r="E315" s="159"/>
      <c r="F315" s="145"/>
      <c r="G315" s="158"/>
      <c r="H315" s="159"/>
      <c r="I315" s="145"/>
    </row>
    <row r="316" spans="1:9" x14ac:dyDescent="0.25">
      <c r="A316" s="158"/>
      <c r="B316" s="160" t="s">
        <v>280</v>
      </c>
      <c r="C316" s="158"/>
      <c r="D316" s="158"/>
      <c r="E316" s="159"/>
      <c r="F316" s="145"/>
      <c r="G316" s="158"/>
      <c r="H316" s="159"/>
      <c r="I316" s="145"/>
    </row>
    <row r="317" spans="1:9" x14ac:dyDescent="0.25">
      <c r="A317" s="158"/>
      <c r="B317" s="158"/>
      <c r="C317" s="158"/>
      <c r="D317" s="158"/>
      <c r="E317" s="159"/>
      <c r="F317" s="145"/>
      <c r="G317" s="158"/>
      <c r="H317" s="159"/>
      <c r="I317" s="145"/>
    </row>
    <row r="318" spans="1:9" x14ac:dyDescent="0.25">
      <c r="A318" s="158">
        <v>10</v>
      </c>
      <c r="B318" s="145" t="s">
        <v>281</v>
      </c>
      <c r="C318" s="145"/>
      <c r="D318" s="145"/>
      <c r="E318" s="145"/>
      <c r="F318" s="145"/>
      <c r="G318" s="145"/>
      <c r="H318" s="145"/>
      <c r="I318" s="145"/>
    </row>
    <row r="319" spans="1:9" x14ac:dyDescent="0.25">
      <c r="A319" s="158"/>
      <c r="B319" s="164"/>
      <c r="C319" s="145"/>
      <c r="D319" s="145"/>
      <c r="E319" s="145"/>
      <c r="F319" s="145"/>
      <c r="G319" s="145"/>
      <c r="H319" s="145"/>
      <c r="I319" s="145"/>
    </row>
    <row r="320" spans="1:9" x14ac:dyDescent="0.25">
      <c r="A320" s="158"/>
      <c r="B320" s="158" t="s">
        <v>282</v>
      </c>
      <c r="C320" s="158">
        <v>30</v>
      </c>
      <c r="D320" s="158" t="s">
        <v>120</v>
      </c>
      <c r="E320" s="394"/>
      <c r="F320" s="145"/>
      <c r="G320" s="158" t="s">
        <v>239</v>
      </c>
      <c r="H320" s="159">
        <f>E320*C320</f>
        <v>0</v>
      </c>
      <c r="I320" s="145"/>
    </row>
    <row r="321" spans="1:9" x14ac:dyDescent="0.25">
      <c r="A321" s="158"/>
      <c r="B321" s="158"/>
      <c r="C321" s="158"/>
      <c r="D321" s="158"/>
      <c r="E321" s="159"/>
      <c r="F321" s="145"/>
      <c r="G321" s="158"/>
      <c r="H321" s="159"/>
      <c r="I321" s="145"/>
    </row>
    <row r="322" spans="1:9" x14ac:dyDescent="0.25">
      <c r="A322" s="158">
        <v>11</v>
      </c>
      <c r="B322" s="145" t="s">
        <v>283</v>
      </c>
      <c r="C322" s="145"/>
      <c r="D322" s="145"/>
      <c r="E322" s="145"/>
      <c r="F322" s="145"/>
      <c r="G322" s="145"/>
      <c r="H322" s="145"/>
      <c r="I322" s="145"/>
    </row>
    <row r="323" spans="1:9" x14ac:dyDescent="0.25">
      <c r="A323" s="158"/>
      <c r="B323" s="164"/>
      <c r="C323" s="145"/>
      <c r="D323" s="145"/>
      <c r="E323" s="145"/>
      <c r="F323" s="145"/>
      <c r="G323" s="145"/>
      <c r="H323" s="145"/>
      <c r="I323" s="145"/>
    </row>
    <row r="324" spans="1:9" x14ac:dyDescent="0.25">
      <c r="A324" s="158"/>
      <c r="B324" s="158" t="s">
        <v>282</v>
      </c>
      <c r="C324" s="158">
        <v>100</v>
      </c>
      <c r="D324" s="158" t="s">
        <v>120</v>
      </c>
      <c r="E324" s="394"/>
      <c r="F324" s="145"/>
      <c r="G324" s="158" t="s">
        <v>239</v>
      </c>
      <c r="H324" s="159">
        <f>E324*C324</f>
        <v>0</v>
      </c>
      <c r="I324" s="145"/>
    </row>
    <row r="325" spans="1:9" x14ac:dyDescent="0.25">
      <c r="A325" s="158"/>
      <c r="B325" s="158"/>
      <c r="C325" s="158"/>
      <c r="D325" s="158"/>
      <c r="E325" s="159"/>
      <c r="F325" s="145"/>
      <c r="G325" s="158"/>
      <c r="H325" s="159"/>
      <c r="I325" s="145"/>
    </row>
    <row r="326" spans="1:9" x14ac:dyDescent="0.25">
      <c r="A326" s="158">
        <v>12</v>
      </c>
      <c r="B326" s="145" t="s">
        <v>284</v>
      </c>
      <c r="C326" s="145"/>
      <c r="D326" s="145"/>
      <c r="E326" s="145"/>
      <c r="F326" s="145"/>
      <c r="G326" s="145"/>
      <c r="H326" s="145"/>
      <c r="I326" s="145"/>
    </row>
    <row r="327" spans="1:9" x14ac:dyDescent="0.25">
      <c r="A327" s="158"/>
      <c r="B327" s="164"/>
      <c r="C327" s="145"/>
      <c r="D327" s="145"/>
      <c r="E327" s="145"/>
      <c r="F327" s="145"/>
      <c r="G327" s="145"/>
      <c r="H327" s="145"/>
      <c r="I327" s="145"/>
    </row>
    <row r="328" spans="1:9" x14ac:dyDescent="0.25">
      <c r="A328" s="158"/>
      <c r="B328" s="158" t="s">
        <v>70</v>
      </c>
      <c r="C328" s="158">
        <v>2</v>
      </c>
      <c r="D328" s="158" t="s">
        <v>120</v>
      </c>
      <c r="E328" s="394"/>
      <c r="F328" s="145"/>
      <c r="G328" s="158" t="s">
        <v>239</v>
      </c>
      <c r="H328" s="159">
        <f>C328*E328</f>
        <v>0</v>
      </c>
      <c r="I328" s="145"/>
    </row>
    <row r="329" spans="1:9" x14ac:dyDescent="0.25">
      <c r="A329" s="158"/>
      <c r="B329" s="158"/>
      <c r="C329" s="158"/>
      <c r="D329" s="158"/>
      <c r="E329" s="159"/>
      <c r="F329" s="145"/>
      <c r="G329" s="158"/>
      <c r="H329" s="159"/>
      <c r="I329" s="145"/>
    </row>
    <row r="330" spans="1:9" x14ac:dyDescent="0.25">
      <c r="A330" s="145"/>
      <c r="B330" s="189" t="s">
        <v>313</v>
      </c>
      <c r="C330" s="190"/>
      <c r="D330" s="190"/>
      <c r="E330" s="190"/>
      <c r="F330" s="190"/>
      <c r="G330" s="191" t="s">
        <v>239</v>
      </c>
      <c r="H330" s="192">
        <f>H328+H324+H320+H311+H296+H292+H278+H266+H249+H230+H211+H203</f>
        <v>0</v>
      </c>
      <c r="I330" s="145"/>
    </row>
    <row r="331" spans="1:9" x14ac:dyDescent="0.25">
      <c r="A331" s="145"/>
      <c r="B331" s="197"/>
      <c r="C331" s="167"/>
      <c r="D331" s="167"/>
      <c r="E331" s="167"/>
      <c r="F331" s="167"/>
      <c r="G331" s="198"/>
      <c r="H331" s="199"/>
      <c r="I331" s="145"/>
    </row>
    <row r="332" spans="1:9" ht="16.5" x14ac:dyDescent="0.3">
      <c r="A332" s="186" t="s">
        <v>323</v>
      </c>
      <c r="B332" s="187"/>
      <c r="C332" s="187"/>
      <c r="D332" s="187"/>
      <c r="E332" s="187"/>
      <c r="F332" s="187"/>
      <c r="G332" s="187"/>
      <c r="H332" s="187"/>
      <c r="I332" s="187"/>
    </row>
    <row r="333" spans="1:9" x14ac:dyDescent="0.25">
      <c r="A333" s="157"/>
      <c r="B333" s="145"/>
      <c r="C333" s="145"/>
      <c r="D333" s="145"/>
      <c r="E333" s="145"/>
      <c r="F333" s="145"/>
      <c r="G333" s="145"/>
      <c r="H333" s="145"/>
      <c r="I333" s="145"/>
    </row>
    <row r="334" spans="1:9" x14ac:dyDescent="0.25">
      <c r="A334" s="194">
        <v>1</v>
      </c>
      <c r="B334" s="195" t="s">
        <v>237</v>
      </c>
      <c r="C334" s="195"/>
      <c r="D334" s="195"/>
      <c r="E334" s="195"/>
      <c r="F334" s="195"/>
      <c r="G334" s="195"/>
      <c r="H334" s="195"/>
      <c r="I334" s="195"/>
    </row>
    <row r="335" spans="1:9" x14ac:dyDescent="0.25">
      <c r="A335" s="195"/>
      <c r="B335" s="195"/>
      <c r="C335" s="195"/>
      <c r="D335" s="195"/>
      <c r="E335" s="195"/>
      <c r="F335" s="195"/>
      <c r="G335" s="195"/>
      <c r="H335" s="195"/>
      <c r="I335" s="195"/>
    </row>
    <row r="336" spans="1:9" x14ac:dyDescent="0.25">
      <c r="A336" s="194"/>
      <c r="B336" s="194" t="s">
        <v>238</v>
      </c>
      <c r="C336" s="194">
        <v>1</v>
      </c>
      <c r="D336" s="194" t="s">
        <v>120</v>
      </c>
      <c r="E336" s="393"/>
      <c r="F336" s="195"/>
      <c r="G336" s="194" t="s">
        <v>239</v>
      </c>
      <c r="H336" s="196">
        <f>C336*E336</f>
        <v>0</v>
      </c>
      <c r="I336" s="195"/>
    </row>
    <row r="337" spans="1:9" x14ac:dyDescent="0.25">
      <c r="A337" s="194"/>
      <c r="B337" s="194"/>
      <c r="C337" s="194"/>
      <c r="D337" s="194"/>
      <c r="E337" s="196"/>
      <c r="F337" s="195"/>
      <c r="G337" s="194"/>
      <c r="H337" s="196"/>
      <c r="I337" s="195"/>
    </row>
    <row r="338" spans="1:9" x14ac:dyDescent="0.25">
      <c r="A338" s="158">
        <v>2</v>
      </c>
      <c r="B338" s="145" t="s">
        <v>240</v>
      </c>
      <c r="C338" s="145"/>
      <c r="D338" s="145"/>
      <c r="E338" s="145"/>
      <c r="F338" s="145"/>
      <c r="G338" s="145"/>
      <c r="H338" s="145"/>
      <c r="I338" s="145"/>
    </row>
    <row r="339" spans="1:9" x14ac:dyDescent="0.25">
      <c r="A339" s="158"/>
      <c r="B339" s="145" t="s">
        <v>241</v>
      </c>
      <c r="C339" s="145"/>
      <c r="D339" s="145"/>
      <c r="E339" s="145"/>
      <c r="F339" s="145"/>
      <c r="G339" s="145"/>
      <c r="H339" s="145"/>
      <c r="I339" s="145"/>
    </row>
    <row r="340" spans="1:9" x14ac:dyDescent="0.25">
      <c r="A340" s="158"/>
      <c r="B340" s="145" t="s">
        <v>242</v>
      </c>
      <c r="C340" s="145"/>
      <c r="D340" s="145"/>
      <c r="E340" s="145"/>
      <c r="F340" s="145"/>
      <c r="G340" s="145"/>
      <c r="H340" s="145"/>
      <c r="I340" s="145"/>
    </row>
    <row r="341" spans="1:9" x14ac:dyDescent="0.25">
      <c r="A341" s="158"/>
      <c r="B341" s="160" t="s">
        <v>243</v>
      </c>
      <c r="C341" s="145"/>
      <c r="D341" s="158"/>
      <c r="E341" s="159"/>
      <c r="F341" s="145"/>
      <c r="G341" s="158"/>
      <c r="H341" s="183" t="s">
        <v>70</v>
      </c>
      <c r="I341" s="184" t="s">
        <v>244</v>
      </c>
    </row>
    <row r="342" spans="1:9" x14ac:dyDescent="0.25">
      <c r="A342" s="158"/>
      <c r="B342" s="145"/>
      <c r="C342" s="145"/>
      <c r="D342" s="145"/>
      <c r="E342" s="145"/>
      <c r="F342" s="145"/>
      <c r="G342" s="145"/>
      <c r="H342" s="145"/>
      <c r="I342" s="145"/>
    </row>
    <row r="343" spans="1:9" x14ac:dyDescent="0.25">
      <c r="A343" s="158"/>
      <c r="B343" s="158" t="s">
        <v>238</v>
      </c>
      <c r="C343" s="158">
        <v>1</v>
      </c>
      <c r="D343" s="158" t="s">
        <v>120</v>
      </c>
      <c r="E343" s="394"/>
      <c r="F343" s="145"/>
      <c r="G343" s="158" t="s">
        <v>239</v>
      </c>
      <c r="H343" s="159">
        <f>C343*E343</f>
        <v>0</v>
      </c>
      <c r="I343" s="145"/>
    </row>
    <row r="344" spans="1:9" x14ac:dyDescent="0.25">
      <c r="A344" s="158"/>
      <c r="B344" s="158"/>
      <c r="C344" s="158"/>
      <c r="D344" s="158"/>
      <c r="E344" s="159"/>
      <c r="F344" s="145"/>
      <c r="G344" s="158"/>
      <c r="H344" s="159"/>
      <c r="I344" s="145"/>
    </row>
    <row r="345" spans="1:9" x14ac:dyDescent="0.25">
      <c r="A345" s="158">
        <v>3</v>
      </c>
      <c r="B345" s="145" t="s">
        <v>246</v>
      </c>
      <c r="C345" s="145"/>
      <c r="D345" s="145"/>
      <c r="E345" s="145"/>
      <c r="F345" s="145"/>
      <c r="G345" s="145"/>
      <c r="H345" s="145"/>
      <c r="I345" s="145"/>
    </row>
    <row r="346" spans="1:9" x14ac:dyDescent="0.25">
      <c r="A346" s="204"/>
      <c r="B346" s="145" t="s">
        <v>324</v>
      </c>
      <c r="C346" s="145"/>
      <c r="D346" s="145"/>
      <c r="E346" s="145"/>
      <c r="F346" s="145"/>
      <c r="G346" s="145"/>
      <c r="H346" s="145"/>
      <c r="I346" s="145"/>
    </row>
    <row r="347" spans="1:9" x14ac:dyDescent="0.25">
      <c r="A347" s="145"/>
      <c r="B347" s="145" t="s">
        <v>325</v>
      </c>
      <c r="C347" s="145"/>
      <c r="D347" s="145"/>
      <c r="E347" s="145"/>
      <c r="F347" s="145"/>
      <c r="G347" s="145"/>
      <c r="H347" s="145"/>
      <c r="I347" s="145"/>
    </row>
    <row r="348" spans="1:9" x14ac:dyDescent="0.25">
      <c r="A348" s="158"/>
      <c r="B348" s="145" t="s">
        <v>326</v>
      </c>
      <c r="C348" s="145"/>
      <c r="D348" s="145"/>
      <c r="E348" s="145"/>
      <c r="F348" s="145"/>
      <c r="G348" s="145"/>
      <c r="H348" s="145"/>
      <c r="I348" s="145"/>
    </row>
    <row r="349" spans="1:9" x14ac:dyDescent="0.25">
      <c r="A349" s="158"/>
      <c r="B349" s="145" t="s">
        <v>327</v>
      </c>
      <c r="C349" s="145"/>
      <c r="D349" s="145"/>
      <c r="E349" s="145"/>
      <c r="F349" s="145"/>
      <c r="G349" s="145"/>
      <c r="H349" s="145"/>
      <c r="I349" s="145"/>
    </row>
    <row r="350" spans="1:9" x14ac:dyDescent="0.25">
      <c r="A350" s="158"/>
      <c r="B350" s="145" t="s">
        <v>251</v>
      </c>
      <c r="C350" s="145"/>
      <c r="D350" s="145"/>
      <c r="E350" s="145"/>
      <c r="F350" s="145"/>
      <c r="G350" s="145"/>
      <c r="H350" s="145"/>
      <c r="I350" s="145"/>
    </row>
    <row r="351" spans="1:9" x14ac:dyDescent="0.25">
      <c r="A351" s="158"/>
      <c r="B351" s="145" t="s">
        <v>252</v>
      </c>
      <c r="C351" s="145"/>
      <c r="D351" s="145"/>
      <c r="E351" s="145"/>
      <c r="F351" s="145"/>
      <c r="G351" s="145"/>
      <c r="H351" s="145"/>
      <c r="I351" s="145"/>
    </row>
    <row r="352" spans="1:9" x14ac:dyDescent="0.25">
      <c r="A352" s="158"/>
      <c r="B352" s="145" t="s">
        <v>253</v>
      </c>
      <c r="C352" s="145"/>
      <c r="D352" s="145"/>
      <c r="E352" s="145"/>
      <c r="F352" s="145"/>
      <c r="G352" s="145"/>
      <c r="H352" s="145"/>
      <c r="I352" s="145"/>
    </row>
    <row r="353" spans="1:9" x14ac:dyDescent="0.25">
      <c r="A353" s="158"/>
      <c r="B353" s="145" t="s">
        <v>254</v>
      </c>
      <c r="C353" s="145"/>
      <c r="D353" s="145"/>
      <c r="E353" s="145"/>
      <c r="F353" s="145"/>
      <c r="G353" s="145"/>
      <c r="H353" s="145"/>
      <c r="I353" s="145"/>
    </row>
    <row r="354" spans="1:9" x14ac:dyDescent="0.25">
      <c r="A354" s="158"/>
      <c r="B354" s="145" t="s">
        <v>255</v>
      </c>
      <c r="C354" s="145"/>
      <c r="D354" s="145"/>
      <c r="E354" s="145"/>
      <c r="F354" s="145"/>
      <c r="G354" s="145"/>
      <c r="H354" s="145"/>
      <c r="I354" s="145"/>
    </row>
    <row r="355" spans="1:9" x14ac:dyDescent="0.25">
      <c r="A355" s="158"/>
      <c r="B355" s="145"/>
      <c r="C355" s="145"/>
      <c r="D355" s="145"/>
      <c r="E355" s="145"/>
      <c r="F355" s="145"/>
      <c r="G355" s="145"/>
      <c r="H355" s="145"/>
      <c r="I355" s="145"/>
    </row>
    <row r="356" spans="1:9" x14ac:dyDescent="0.25">
      <c r="A356" s="158"/>
      <c r="B356" s="145" t="s">
        <v>256</v>
      </c>
      <c r="C356" s="145"/>
      <c r="D356" s="145"/>
      <c r="E356" s="145"/>
      <c r="F356" s="145"/>
      <c r="G356" s="145"/>
      <c r="H356" s="145"/>
      <c r="I356" s="145"/>
    </row>
    <row r="357" spans="1:9" x14ac:dyDescent="0.25">
      <c r="A357" s="158"/>
      <c r="B357" s="145"/>
      <c r="C357" s="145"/>
      <c r="D357" s="145"/>
      <c r="E357" s="145"/>
      <c r="F357" s="145"/>
      <c r="G357" s="145"/>
      <c r="H357" s="145"/>
      <c r="I357" s="145"/>
    </row>
    <row r="358" spans="1:9" x14ac:dyDescent="0.25">
      <c r="A358" s="158"/>
      <c r="B358" s="145" t="s">
        <v>257</v>
      </c>
      <c r="C358" s="145"/>
      <c r="D358" s="145" t="s">
        <v>258</v>
      </c>
      <c r="E358" s="145"/>
      <c r="F358" s="145"/>
      <c r="G358" s="145"/>
      <c r="H358" s="145"/>
      <c r="I358" s="145"/>
    </row>
    <row r="359" spans="1:9" x14ac:dyDescent="0.25">
      <c r="A359" s="158"/>
      <c r="B359" s="145"/>
      <c r="C359" s="145"/>
      <c r="D359" s="145"/>
      <c r="E359" s="145"/>
      <c r="F359" s="145"/>
      <c r="G359" s="145"/>
      <c r="H359" s="145"/>
      <c r="I359" s="145"/>
    </row>
    <row r="360" spans="1:9" x14ac:dyDescent="0.25">
      <c r="A360" s="158"/>
      <c r="B360" s="145" t="s">
        <v>259</v>
      </c>
      <c r="C360" s="145"/>
      <c r="D360" s="145" t="s">
        <v>258</v>
      </c>
      <c r="E360" s="145"/>
      <c r="F360" s="145"/>
      <c r="G360" s="145"/>
      <c r="H360" s="145"/>
      <c r="I360" s="145"/>
    </row>
    <row r="361" spans="1:9" x14ac:dyDescent="0.25">
      <c r="A361" s="158"/>
      <c r="B361" s="145"/>
      <c r="C361" s="145"/>
      <c r="D361" s="145"/>
      <c r="E361" s="145"/>
      <c r="F361" s="145"/>
      <c r="G361" s="145"/>
      <c r="H361" s="145"/>
      <c r="I361" s="145"/>
    </row>
    <row r="362" spans="1:9" x14ac:dyDescent="0.25">
      <c r="A362" s="158"/>
      <c r="B362" s="158" t="s">
        <v>70</v>
      </c>
      <c r="C362" s="158">
        <v>1</v>
      </c>
      <c r="D362" s="158" t="s">
        <v>120</v>
      </c>
      <c r="E362" s="394"/>
      <c r="F362" s="145"/>
      <c r="G362" s="158" t="s">
        <v>239</v>
      </c>
      <c r="H362" s="159">
        <f>C362*E362</f>
        <v>0</v>
      </c>
      <c r="I362" s="145"/>
    </row>
    <row r="363" spans="1:9" x14ac:dyDescent="0.25">
      <c r="A363" s="158"/>
      <c r="B363" s="201"/>
      <c r="C363" s="145"/>
      <c r="D363" s="145"/>
      <c r="E363" s="145"/>
      <c r="F363" s="145"/>
      <c r="G363" s="145"/>
      <c r="H363" s="145"/>
      <c r="I363" s="165"/>
    </row>
    <row r="364" spans="1:9" x14ac:dyDescent="0.25">
      <c r="A364" s="158">
        <v>4</v>
      </c>
      <c r="B364" s="145" t="s">
        <v>246</v>
      </c>
      <c r="C364" s="145"/>
      <c r="D364" s="145"/>
      <c r="E364" s="145"/>
      <c r="F364" s="145"/>
      <c r="G364" s="145"/>
      <c r="H364" s="145"/>
      <c r="I364" s="145"/>
    </row>
    <row r="365" spans="1:9" x14ac:dyDescent="0.25">
      <c r="A365" s="204"/>
      <c r="B365" s="145" t="s">
        <v>260</v>
      </c>
      <c r="C365" s="145"/>
      <c r="D365" s="145"/>
      <c r="E365" s="145"/>
      <c r="F365" s="145"/>
      <c r="G365" s="145"/>
      <c r="H365" s="145"/>
      <c r="I365" s="145"/>
    </row>
    <row r="366" spans="1:9" x14ac:dyDescent="0.25">
      <c r="A366" s="145"/>
      <c r="B366" s="145" t="s">
        <v>261</v>
      </c>
      <c r="C366" s="145"/>
      <c r="D366" s="145"/>
      <c r="E366" s="145"/>
      <c r="F366" s="145"/>
      <c r="G366" s="145"/>
      <c r="H366" s="145"/>
      <c r="I366" s="145"/>
    </row>
    <row r="367" spans="1:9" x14ac:dyDescent="0.25">
      <c r="A367" s="158"/>
      <c r="B367" s="145" t="s">
        <v>262</v>
      </c>
      <c r="C367" s="145"/>
      <c r="D367" s="145"/>
      <c r="E367" s="145"/>
      <c r="F367" s="145"/>
      <c r="G367" s="145"/>
      <c r="H367" s="145"/>
      <c r="I367" s="145"/>
    </row>
    <row r="368" spans="1:9" x14ac:dyDescent="0.25">
      <c r="A368" s="158"/>
      <c r="B368" s="145" t="s">
        <v>263</v>
      </c>
      <c r="C368" s="145"/>
      <c r="D368" s="145"/>
      <c r="E368" s="145"/>
      <c r="F368" s="145"/>
      <c r="G368" s="145"/>
      <c r="H368" s="145"/>
      <c r="I368" s="145"/>
    </row>
    <row r="369" spans="1:9" x14ac:dyDescent="0.25">
      <c r="A369" s="158"/>
      <c r="B369" s="145" t="s">
        <v>251</v>
      </c>
      <c r="C369" s="145"/>
      <c r="D369" s="145"/>
      <c r="E369" s="145"/>
      <c r="F369" s="145"/>
      <c r="G369" s="145"/>
      <c r="H369" s="145"/>
      <c r="I369" s="145"/>
    </row>
    <row r="370" spans="1:9" x14ac:dyDescent="0.25">
      <c r="A370" s="158"/>
      <c r="B370" s="145" t="s">
        <v>252</v>
      </c>
      <c r="C370" s="145"/>
      <c r="D370" s="145"/>
      <c r="E370" s="145"/>
      <c r="F370" s="145"/>
      <c r="G370" s="145"/>
      <c r="H370" s="145"/>
      <c r="I370" s="145"/>
    </row>
    <row r="371" spans="1:9" x14ac:dyDescent="0.25">
      <c r="A371" s="158"/>
      <c r="B371" s="145" t="s">
        <v>253</v>
      </c>
      <c r="C371" s="145"/>
      <c r="D371" s="145"/>
      <c r="E371" s="145"/>
      <c r="F371" s="145"/>
      <c r="G371" s="145"/>
      <c r="H371" s="145"/>
      <c r="I371" s="145"/>
    </row>
    <row r="372" spans="1:9" x14ac:dyDescent="0.25">
      <c r="A372" s="158"/>
      <c r="B372" s="145" t="s">
        <v>264</v>
      </c>
      <c r="C372" s="145"/>
      <c r="D372" s="145"/>
      <c r="E372" s="145"/>
      <c r="F372" s="145"/>
      <c r="G372" s="145"/>
      <c r="H372" s="145"/>
      <c r="I372" s="145"/>
    </row>
    <row r="373" spans="1:9" x14ac:dyDescent="0.25">
      <c r="A373" s="158"/>
      <c r="B373" s="145" t="s">
        <v>255</v>
      </c>
      <c r="C373" s="145"/>
      <c r="D373" s="145"/>
      <c r="E373" s="145"/>
      <c r="F373" s="145"/>
      <c r="G373" s="145"/>
      <c r="H373" s="145"/>
      <c r="I373" s="145"/>
    </row>
    <row r="374" spans="1:9" x14ac:dyDescent="0.25">
      <c r="A374" s="158"/>
      <c r="B374" s="145"/>
      <c r="C374" s="145"/>
      <c r="D374" s="145"/>
      <c r="E374" s="145"/>
      <c r="F374" s="145"/>
      <c r="G374" s="145"/>
      <c r="H374" s="145"/>
      <c r="I374" s="145"/>
    </row>
    <row r="375" spans="1:9" x14ac:dyDescent="0.25">
      <c r="A375" s="158"/>
      <c r="B375" s="145" t="s">
        <v>256</v>
      </c>
      <c r="C375" s="145"/>
      <c r="D375" s="145"/>
      <c r="E375" s="145"/>
      <c r="F375" s="145"/>
      <c r="G375" s="145"/>
      <c r="H375" s="145"/>
      <c r="I375" s="145"/>
    </row>
    <row r="376" spans="1:9" x14ac:dyDescent="0.25">
      <c r="A376" s="158"/>
      <c r="B376" s="145"/>
      <c r="C376" s="145"/>
      <c r="D376" s="145"/>
      <c r="E376" s="145"/>
      <c r="F376" s="145"/>
      <c r="G376" s="145"/>
      <c r="H376" s="145"/>
      <c r="I376" s="145"/>
    </row>
    <row r="377" spans="1:9" x14ac:dyDescent="0.25">
      <c r="A377" s="158"/>
      <c r="B377" s="145" t="s">
        <v>257</v>
      </c>
      <c r="C377" s="145"/>
      <c r="D377" s="145" t="s">
        <v>258</v>
      </c>
      <c r="E377" s="145"/>
      <c r="F377" s="145"/>
      <c r="G377" s="145"/>
      <c r="H377" s="145"/>
      <c r="I377" s="145"/>
    </row>
    <row r="378" spans="1:9" x14ac:dyDescent="0.25">
      <c r="A378" s="158"/>
      <c r="B378" s="145"/>
      <c r="C378" s="145"/>
      <c r="D378" s="145"/>
      <c r="E378" s="145"/>
      <c r="F378" s="145"/>
      <c r="G378" s="145"/>
      <c r="H378" s="145"/>
      <c r="I378" s="145"/>
    </row>
    <row r="379" spans="1:9" x14ac:dyDescent="0.25">
      <c r="A379" s="158"/>
      <c r="B379" s="145" t="s">
        <v>259</v>
      </c>
      <c r="C379" s="145"/>
      <c r="D379" s="145" t="s">
        <v>258</v>
      </c>
      <c r="E379" s="145"/>
      <c r="F379" s="145"/>
      <c r="G379" s="145"/>
      <c r="H379" s="145"/>
      <c r="I379" s="145"/>
    </row>
    <row r="380" spans="1:9" x14ac:dyDescent="0.25">
      <c r="A380" s="158"/>
      <c r="B380" s="145"/>
      <c r="C380" s="145"/>
      <c r="D380" s="145"/>
      <c r="E380" s="145"/>
      <c r="F380" s="145"/>
      <c r="G380" s="145"/>
      <c r="H380" s="145"/>
      <c r="I380" s="145"/>
    </row>
    <row r="381" spans="1:9" x14ac:dyDescent="0.25">
      <c r="A381" s="158"/>
      <c r="B381" s="158" t="s">
        <v>70</v>
      </c>
      <c r="C381" s="158">
        <v>1</v>
      </c>
      <c r="D381" s="158" t="s">
        <v>120</v>
      </c>
      <c r="E381" s="394"/>
      <c r="F381" s="145"/>
      <c r="G381" s="158" t="s">
        <v>239</v>
      </c>
      <c r="H381" s="159">
        <f>C381*E381</f>
        <v>0</v>
      </c>
      <c r="I381" s="145"/>
    </row>
    <row r="382" spans="1:9" x14ac:dyDescent="0.25">
      <c r="A382" s="158"/>
      <c r="B382" s="201"/>
      <c r="C382" s="145"/>
      <c r="D382" s="145"/>
      <c r="E382" s="145"/>
      <c r="F382" s="145"/>
      <c r="G382" s="145"/>
      <c r="H382" s="145"/>
      <c r="I382" s="165"/>
    </row>
    <row r="383" spans="1:9" x14ac:dyDescent="0.25">
      <c r="A383" s="158"/>
      <c r="B383" s="160" t="s">
        <v>268</v>
      </c>
      <c r="C383" s="158"/>
      <c r="D383" s="158"/>
      <c r="E383" s="159"/>
      <c r="F383" s="145"/>
      <c r="G383" s="158"/>
      <c r="H383" s="159"/>
      <c r="I383" s="145"/>
    </row>
    <row r="384" spans="1:9" x14ac:dyDescent="0.25">
      <c r="A384" s="158"/>
      <c r="B384" s="160" t="s">
        <v>269</v>
      </c>
      <c r="C384" s="158"/>
      <c r="D384" s="158"/>
      <c r="E384" s="159"/>
      <c r="F384" s="145"/>
      <c r="G384" s="158"/>
      <c r="H384" s="159"/>
      <c r="I384" s="145"/>
    </row>
    <row r="385" spans="1:9" x14ac:dyDescent="0.25">
      <c r="A385" s="158"/>
      <c r="B385" s="160" t="s">
        <v>270</v>
      </c>
      <c r="C385" s="158"/>
      <c r="D385" s="158"/>
      <c r="E385" s="159"/>
      <c r="F385" s="145"/>
      <c r="G385" s="158"/>
      <c r="H385" s="159"/>
      <c r="I385" s="145"/>
    </row>
    <row r="386" spans="1:9" x14ac:dyDescent="0.25">
      <c r="A386" s="158"/>
      <c r="B386" s="145"/>
      <c r="C386" s="145"/>
      <c r="D386" s="145"/>
      <c r="E386" s="145"/>
      <c r="F386" s="145"/>
      <c r="G386" s="145"/>
      <c r="H386" s="145"/>
      <c r="I386" s="145"/>
    </row>
    <row r="387" spans="1:9" x14ac:dyDescent="0.25">
      <c r="A387" s="158"/>
      <c r="B387" s="145" t="s">
        <v>256</v>
      </c>
      <c r="C387" s="145"/>
      <c r="D387" s="145"/>
      <c r="E387" s="145"/>
      <c r="F387" s="145"/>
      <c r="G387" s="145"/>
      <c r="H387" s="145"/>
      <c r="I387" s="145"/>
    </row>
    <row r="388" spans="1:9" x14ac:dyDescent="0.25">
      <c r="A388" s="158"/>
      <c r="B388" s="145"/>
      <c r="C388" s="145"/>
      <c r="D388" s="145"/>
      <c r="E388" s="145"/>
      <c r="F388" s="145"/>
      <c r="G388" s="145"/>
      <c r="H388" s="145"/>
      <c r="I388" s="145"/>
    </row>
    <row r="389" spans="1:9" x14ac:dyDescent="0.25">
      <c r="A389" s="158"/>
      <c r="B389" s="145" t="s">
        <v>257</v>
      </c>
      <c r="C389" s="145"/>
      <c r="D389" s="145" t="s">
        <v>258</v>
      </c>
      <c r="E389" s="145"/>
      <c r="F389" s="145"/>
      <c r="G389" s="145"/>
      <c r="H389" s="145"/>
      <c r="I389" s="145"/>
    </row>
    <row r="390" spans="1:9" x14ac:dyDescent="0.25">
      <c r="A390" s="158"/>
      <c r="B390" s="145"/>
      <c r="C390" s="145"/>
      <c r="D390" s="145"/>
      <c r="E390" s="145"/>
      <c r="F390" s="145"/>
      <c r="G390" s="145"/>
      <c r="H390" s="145"/>
      <c r="I390" s="145"/>
    </row>
    <row r="391" spans="1:9" x14ac:dyDescent="0.25">
      <c r="A391" s="158"/>
      <c r="B391" s="145" t="s">
        <v>259</v>
      </c>
      <c r="C391" s="145"/>
      <c r="D391" s="145" t="s">
        <v>258</v>
      </c>
      <c r="E391" s="145"/>
      <c r="F391" s="145"/>
      <c r="G391" s="145"/>
      <c r="H391" s="145"/>
      <c r="I391" s="145"/>
    </row>
    <row r="392" spans="1:9" x14ac:dyDescent="0.25">
      <c r="A392" s="158"/>
      <c r="B392" s="158"/>
      <c r="C392" s="158"/>
      <c r="D392" s="158"/>
      <c r="E392" s="159"/>
      <c r="F392" s="145"/>
      <c r="G392" s="158"/>
      <c r="H392" s="159"/>
      <c r="I392" s="145"/>
    </row>
    <row r="393" spans="1:9" x14ac:dyDescent="0.25">
      <c r="A393" s="158">
        <v>5</v>
      </c>
      <c r="B393" s="160" t="s">
        <v>312</v>
      </c>
      <c r="C393" s="158"/>
      <c r="D393" s="158"/>
      <c r="E393" s="159"/>
      <c r="F393" s="145"/>
      <c r="G393" s="158"/>
      <c r="H393" s="159"/>
      <c r="I393" s="145"/>
    </row>
    <row r="394" spans="1:9" x14ac:dyDescent="0.25">
      <c r="A394" s="158"/>
      <c r="B394" s="145"/>
      <c r="C394" s="145"/>
      <c r="D394" s="145"/>
      <c r="E394" s="145"/>
      <c r="F394" s="145"/>
      <c r="G394" s="145"/>
      <c r="H394" s="145"/>
      <c r="I394" s="145"/>
    </row>
    <row r="395" spans="1:9" x14ac:dyDescent="0.25">
      <c r="A395" s="158"/>
      <c r="B395" s="158" t="s">
        <v>70</v>
      </c>
      <c r="C395" s="158">
        <v>2</v>
      </c>
      <c r="D395" s="158" t="s">
        <v>120</v>
      </c>
      <c r="E395" s="394"/>
      <c r="F395" s="145"/>
      <c r="G395" s="158" t="s">
        <v>239</v>
      </c>
      <c r="H395" s="159">
        <f>C395*E395</f>
        <v>0</v>
      </c>
      <c r="I395" s="145"/>
    </row>
    <row r="396" spans="1:9" x14ac:dyDescent="0.25">
      <c r="A396" s="158"/>
      <c r="B396" s="158"/>
      <c r="C396" s="158"/>
      <c r="D396" s="158"/>
      <c r="E396" s="159"/>
      <c r="F396" s="145"/>
      <c r="G396" s="158"/>
      <c r="H396" s="159"/>
      <c r="I396" s="145"/>
    </row>
    <row r="397" spans="1:9" x14ac:dyDescent="0.25">
      <c r="A397" s="158"/>
      <c r="B397" s="160" t="s">
        <v>277</v>
      </c>
      <c r="C397" s="158"/>
      <c r="D397" s="158"/>
      <c r="E397" s="159"/>
      <c r="F397" s="145"/>
      <c r="G397" s="158"/>
      <c r="H397" s="159"/>
      <c r="I397" s="145"/>
    </row>
    <row r="398" spans="1:9" x14ac:dyDescent="0.25">
      <c r="A398" s="158"/>
      <c r="B398" s="160" t="s">
        <v>278</v>
      </c>
      <c r="C398" s="158"/>
      <c r="D398" s="158"/>
      <c r="E398" s="159"/>
      <c r="F398" s="145"/>
      <c r="G398" s="158"/>
      <c r="H398" s="159"/>
      <c r="I398" s="145"/>
    </row>
    <row r="399" spans="1:9" x14ac:dyDescent="0.25">
      <c r="A399" s="158"/>
      <c r="B399" s="160" t="s">
        <v>279</v>
      </c>
      <c r="C399" s="158"/>
      <c r="D399" s="158"/>
      <c r="E399" s="159"/>
      <c r="F399" s="145"/>
      <c r="G399" s="158"/>
      <c r="H399" s="159"/>
      <c r="I399" s="145"/>
    </row>
    <row r="400" spans="1:9" x14ac:dyDescent="0.25">
      <c r="A400" s="158"/>
      <c r="B400" s="160" t="s">
        <v>280</v>
      </c>
      <c r="C400" s="158"/>
      <c r="D400" s="158"/>
      <c r="E400" s="159"/>
      <c r="F400" s="145"/>
      <c r="G400" s="158"/>
      <c r="H400" s="159"/>
      <c r="I400" s="145"/>
    </row>
    <row r="401" spans="1:9" x14ac:dyDescent="0.25">
      <c r="A401" s="158"/>
      <c r="B401" s="158"/>
      <c r="C401" s="158"/>
      <c r="D401" s="158"/>
      <c r="E401" s="159"/>
      <c r="F401" s="145"/>
      <c r="G401" s="158"/>
      <c r="H401" s="159"/>
      <c r="I401" s="145"/>
    </row>
    <row r="402" spans="1:9" x14ac:dyDescent="0.25">
      <c r="A402" s="158">
        <v>6</v>
      </c>
      <c r="B402" s="145" t="s">
        <v>283</v>
      </c>
      <c r="C402" s="145"/>
      <c r="D402" s="145"/>
      <c r="E402" s="145"/>
      <c r="F402" s="145"/>
      <c r="G402" s="145"/>
      <c r="H402" s="145"/>
      <c r="I402" s="145"/>
    </row>
    <row r="403" spans="1:9" x14ac:dyDescent="0.25">
      <c r="A403" s="158"/>
      <c r="B403" s="164"/>
      <c r="C403" s="145"/>
      <c r="D403" s="145"/>
      <c r="E403" s="145"/>
      <c r="F403" s="145"/>
      <c r="G403" s="145"/>
      <c r="H403" s="145"/>
      <c r="I403" s="145"/>
    </row>
    <row r="404" spans="1:9" x14ac:dyDescent="0.25">
      <c r="A404" s="158"/>
      <c r="B404" s="158" t="s">
        <v>282</v>
      </c>
      <c r="C404" s="158">
        <v>100</v>
      </c>
      <c r="D404" s="158" t="s">
        <v>120</v>
      </c>
      <c r="E404" s="394"/>
      <c r="F404" s="145"/>
      <c r="G404" s="158" t="s">
        <v>239</v>
      </c>
      <c r="H404" s="159">
        <f>C404*E404</f>
        <v>0</v>
      </c>
      <c r="I404" s="145"/>
    </row>
    <row r="405" spans="1:9" x14ac:dyDescent="0.25">
      <c r="A405" s="158"/>
      <c r="B405" s="158"/>
      <c r="C405" s="158"/>
      <c r="D405" s="158"/>
      <c r="E405" s="159"/>
      <c r="F405" s="145"/>
      <c r="G405" s="158"/>
      <c r="H405" s="159"/>
      <c r="I405" s="145"/>
    </row>
    <row r="406" spans="1:9" x14ac:dyDescent="0.25">
      <c r="A406" s="145"/>
      <c r="B406" s="189" t="s">
        <v>323</v>
      </c>
      <c r="C406" s="190"/>
      <c r="D406" s="190"/>
      <c r="E406" s="190"/>
      <c r="F406" s="190"/>
      <c r="G406" s="191" t="s">
        <v>239</v>
      </c>
      <c r="H406" s="192">
        <f>H404+H395+H381+H362+H343+H336</f>
        <v>0</v>
      </c>
      <c r="I406" s="145"/>
    </row>
    <row r="407" spans="1:9" x14ac:dyDescent="0.25">
      <c r="A407" s="145"/>
      <c r="B407" s="197"/>
      <c r="C407" s="167"/>
      <c r="D407" s="167"/>
      <c r="E407" s="167"/>
      <c r="F407" s="167"/>
      <c r="G407" s="198"/>
      <c r="H407" s="199"/>
      <c r="I407" s="145"/>
    </row>
    <row r="408" spans="1:9" x14ac:dyDescent="0.25">
      <c r="A408" s="145"/>
      <c r="B408" s="197"/>
      <c r="C408" s="167"/>
      <c r="D408" s="167"/>
      <c r="E408" s="167"/>
      <c r="F408" s="167"/>
      <c r="G408" s="198"/>
      <c r="H408" s="199"/>
      <c r="I408" s="145"/>
    </row>
    <row r="409" spans="1:9" ht="16.5" x14ac:dyDescent="0.3">
      <c r="A409" s="186" t="s">
        <v>328</v>
      </c>
      <c r="B409" s="187"/>
      <c r="C409" s="187"/>
      <c r="D409" s="187"/>
      <c r="E409" s="187"/>
      <c r="F409" s="187"/>
      <c r="G409" s="187"/>
      <c r="H409" s="187"/>
      <c r="I409" s="187"/>
    </row>
    <row r="410" spans="1:9" x14ac:dyDescent="0.25">
      <c r="A410" s="157"/>
      <c r="B410" s="145"/>
      <c r="C410" s="145"/>
      <c r="D410" s="145"/>
      <c r="E410" s="145"/>
      <c r="F410" s="145"/>
      <c r="G410" s="145"/>
      <c r="H410" s="145"/>
      <c r="I410" s="145"/>
    </row>
    <row r="411" spans="1:9" x14ac:dyDescent="0.25">
      <c r="A411" s="194">
        <v>1</v>
      </c>
      <c r="B411" s="195" t="s">
        <v>237</v>
      </c>
      <c r="C411" s="195"/>
      <c r="D411" s="195"/>
      <c r="E411" s="195"/>
      <c r="F411" s="195"/>
      <c r="G411" s="195"/>
      <c r="H411" s="195"/>
      <c r="I411" s="195"/>
    </row>
    <row r="412" spans="1:9" x14ac:dyDescent="0.25">
      <c r="A412" s="195"/>
      <c r="B412" s="195"/>
      <c r="C412" s="195"/>
      <c r="D412" s="195"/>
      <c r="E412" s="195"/>
      <c r="F412" s="195"/>
      <c r="G412" s="195"/>
      <c r="H412" s="195"/>
      <c r="I412" s="195"/>
    </row>
    <row r="413" spans="1:9" x14ac:dyDescent="0.25">
      <c r="A413" s="194"/>
      <c r="B413" s="194" t="s">
        <v>238</v>
      </c>
      <c r="C413" s="194">
        <v>1</v>
      </c>
      <c r="D413" s="194" t="s">
        <v>120</v>
      </c>
      <c r="E413" s="393"/>
      <c r="F413" s="195"/>
      <c r="G413" s="194" t="s">
        <v>239</v>
      </c>
      <c r="H413" s="196">
        <f>C413*E413</f>
        <v>0</v>
      </c>
      <c r="I413" s="195"/>
    </row>
    <row r="414" spans="1:9" x14ac:dyDescent="0.25">
      <c r="A414" s="194"/>
      <c r="B414" s="194"/>
      <c r="C414" s="194"/>
      <c r="D414" s="194"/>
      <c r="E414" s="196"/>
      <c r="F414" s="195"/>
      <c r="G414" s="194"/>
      <c r="H414" s="196"/>
      <c r="I414" s="195"/>
    </row>
    <row r="415" spans="1:9" x14ac:dyDescent="0.25">
      <c r="A415" s="158">
        <v>2</v>
      </c>
      <c r="B415" s="145" t="s">
        <v>240</v>
      </c>
      <c r="C415" s="145"/>
      <c r="D415" s="145"/>
      <c r="E415" s="145"/>
      <c r="F415" s="145"/>
      <c r="G415" s="145"/>
      <c r="H415" s="145"/>
      <c r="I415" s="145"/>
    </row>
    <row r="416" spans="1:9" x14ac:dyDescent="0.25">
      <c r="A416" s="158"/>
      <c r="B416" s="145" t="s">
        <v>241</v>
      </c>
      <c r="C416" s="145"/>
      <c r="D416" s="145"/>
      <c r="E416" s="145"/>
      <c r="F416" s="145"/>
      <c r="G416" s="145"/>
      <c r="H416" s="145"/>
      <c r="I416" s="145"/>
    </row>
    <row r="417" spans="1:9" x14ac:dyDescent="0.25">
      <c r="A417" s="158"/>
      <c r="B417" s="145" t="s">
        <v>242</v>
      </c>
      <c r="C417" s="145"/>
      <c r="D417" s="145"/>
      <c r="E417" s="145"/>
      <c r="F417" s="145"/>
      <c r="G417" s="145"/>
      <c r="H417" s="145"/>
      <c r="I417" s="145"/>
    </row>
    <row r="418" spans="1:9" x14ac:dyDescent="0.25">
      <c r="A418" s="158"/>
      <c r="B418" s="160" t="s">
        <v>243</v>
      </c>
      <c r="C418" s="145"/>
      <c r="D418" s="158"/>
      <c r="E418" s="159"/>
      <c r="F418" s="145"/>
      <c r="G418" s="158"/>
      <c r="H418" s="183" t="s">
        <v>70</v>
      </c>
      <c r="I418" s="184" t="s">
        <v>244</v>
      </c>
    </row>
    <row r="419" spans="1:9" x14ac:dyDescent="0.25">
      <c r="A419" s="158"/>
      <c r="B419" s="160" t="s">
        <v>245</v>
      </c>
      <c r="C419" s="145"/>
      <c r="D419" s="158"/>
      <c r="E419" s="159"/>
      <c r="F419" s="145"/>
      <c r="G419" s="158"/>
      <c r="H419" s="183" t="s">
        <v>70</v>
      </c>
      <c r="I419" s="184" t="s">
        <v>244</v>
      </c>
    </row>
    <row r="420" spans="1:9" x14ac:dyDescent="0.25">
      <c r="A420" s="158"/>
      <c r="B420" s="145"/>
      <c r="C420" s="145"/>
      <c r="D420" s="145"/>
      <c r="E420" s="145"/>
      <c r="F420" s="145"/>
      <c r="G420" s="145"/>
      <c r="H420" s="145"/>
      <c r="I420" s="145"/>
    </row>
    <row r="421" spans="1:9" x14ac:dyDescent="0.25">
      <c r="A421" s="158"/>
      <c r="B421" s="158" t="s">
        <v>238</v>
      </c>
      <c r="C421" s="158">
        <v>1</v>
      </c>
      <c r="D421" s="158" t="s">
        <v>120</v>
      </c>
      <c r="E421" s="394"/>
      <c r="F421" s="145"/>
      <c r="G421" s="158" t="s">
        <v>239</v>
      </c>
      <c r="H421" s="159">
        <f>C421*E421</f>
        <v>0</v>
      </c>
      <c r="I421" s="145"/>
    </row>
    <row r="422" spans="1:9" x14ac:dyDescent="0.25">
      <c r="A422" s="158"/>
      <c r="B422" s="158"/>
      <c r="C422" s="158"/>
      <c r="D422" s="158"/>
      <c r="E422" s="395"/>
      <c r="F422" s="145"/>
      <c r="G422" s="158"/>
      <c r="H422" s="159"/>
      <c r="I422" s="145"/>
    </row>
    <row r="423" spans="1:9" x14ac:dyDescent="0.25">
      <c r="A423" s="158">
        <v>3</v>
      </c>
      <c r="B423" s="145" t="s">
        <v>246</v>
      </c>
      <c r="C423" s="145"/>
      <c r="D423" s="145"/>
      <c r="E423" s="145"/>
      <c r="F423" s="145"/>
      <c r="G423" s="145"/>
      <c r="H423" s="145"/>
      <c r="I423" s="145"/>
    </row>
    <row r="424" spans="1:9" x14ac:dyDescent="0.25">
      <c r="A424" s="204"/>
      <c r="B424" s="145" t="s">
        <v>308</v>
      </c>
      <c r="C424" s="145"/>
      <c r="D424" s="145"/>
      <c r="E424" s="145"/>
      <c r="F424" s="145"/>
      <c r="G424" s="145"/>
      <c r="H424" s="145"/>
      <c r="I424" s="145"/>
    </row>
    <row r="425" spans="1:9" x14ac:dyDescent="0.25">
      <c r="A425" s="145"/>
      <c r="B425" s="145" t="s">
        <v>309</v>
      </c>
      <c r="C425" s="145"/>
      <c r="D425" s="145"/>
      <c r="E425" s="145"/>
      <c r="F425" s="145"/>
      <c r="G425" s="145"/>
      <c r="H425" s="145"/>
      <c r="I425" s="145"/>
    </row>
    <row r="426" spans="1:9" x14ac:dyDescent="0.25">
      <c r="A426" s="158"/>
      <c r="B426" s="145" t="s">
        <v>310</v>
      </c>
      <c r="C426" s="145"/>
      <c r="D426" s="145"/>
      <c r="E426" s="145"/>
      <c r="F426" s="145"/>
      <c r="G426" s="145"/>
      <c r="H426" s="145"/>
      <c r="I426" s="145"/>
    </row>
    <row r="427" spans="1:9" x14ac:dyDescent="0.25">
      <c r="A427" s="158"/>
      <c r="B427" s="145" t="s">
        <v>311</v>
      </c>
      <c r="C427" s="145"/>
      <c r="D427" s="145"/>
      <c r="E427" s="145"/>
      <c r="F427" s="145"/>
      <c r="G427" s="145"/>
      <c r="H427" s="145"/>
      <c r="I427" s="145"/>
    </row>
    <row r="428" spans="1:9" x14ac:dyDescent="0.25">
      <c r="A428" s="158"/>
      <c r="B428" s="145" t="s">
        <v>251</v>
      </c>
      <c r="C428" s="145"/>
      <c r="D428" s="145"/>
      <c r="E428" s="145"/>
      <c r="F428" s="145"/>
      <c r="G428" s="145"/>
      <c r="H428" s="145"/>
      <c r="I428" s="145"/>
    </row>
    <row r="429" spans="1:9" x14ac:dyDescent="0.25">
      <c r="A429" s="158"/>
      <c r="B429" s="145" t="s">
        <v>252</v>
      </c>
      <c r="C429" s="145"/>
      <c r="D429" s="145"/>
      <c r="E429" s="145"/>
      <c r="F429" s="145"/>
      <c r="G429" s="145"/>
      <c r="H429" s="145"/>
      <c r="I429" s="145"/>
    </row>
    <row r="430" spans="1:9" x14ac:dyDescent="0.25">
      <c r="A430" s="158"/>
      <c r="B430" s="145" t="s">
        <v>253</v>
      </c>
      <c r="C430" s="145"/>
      <c r="D430" s="145"/>
      <c r="E430" s="145"/>
      <c r="F430" s="145"/>
      <c r="G430" s="145"/>
      <c r="H430" s="145"/>
      <c r="I430" s="145"/>
    </row>
    <row r="431" spans="1:9" x14ac:dyDescent="0.25">
      <c r="A431" s="158"/>
      <c r="B431" s="145" t="s">
        <v>254</v>
      </c>
      <c r="C431" s="145"/>
      <c r="D431" s="145"/>
      <c r="E431" s="145"/>
      <c r="F431" s="145"/>
      <c r="G431" s="145"/>
      <c r="H431" s="145"/>
      <c r="I431" s="145"/>
    </row>
    <row r="432" spans="1:9" x14ac:dyDescent="0.25">
      <c r="A432" s="158"/>
      <c r="B432" s="145" t="s">
        <v>255</v>
      </c>
      <c r="C432" s="145"/>
      <c r="D432" s="145"/>
      <c r="E432" s="145"/>
      <c r="F432" s="145"/>
      <c r="G432" s="145"/>
      <c r="H432" s="145"/>
      <c r="I432" s="145"/>
    </row>
    <row r="433" spans="1:9" x14ac:dyDescent="0.25">
      <c r="A433" s="158"/>
      <c r="B433" s="145"/>
      <c r="C433" s="145"/>
      <c r="D433" s="145"/>
      <c r="E433" s="145"/>
      <c r="F433" s="145"/>
      <c r="G433" s="145"/>
      <c r="H433" s="145"/>
      <c r="I433" s="145"/>
    </row>
    <row r="434" spans="1:9" x14ac:dyDescent="0.25">
      <c r="A434" s="158"/>
      <c r="B434" s="145" t="s">
        <v>256</v>
      </c>
      <c r="C434" s="145"/>
      <c r="D434" s="145"/>
      <c r="E434" s="145"/>
      <c r="F434" s="145"/>
      <c r="G434" s="145"/>
      <c r="H434" s="145"/>
      <c r="I434" s="145"/>
    </row>
    <row r="435" spans="1:9" x14ac:dyDescent="0.25">
      <c r="A435" s="158"/>
      <c r="B435" s="145"/>
      <c r="C435" s="145"/>
      <c r="D435" s="145"/>
      <c r="E435" s="145"/>
      <c r="F435" s="145"/>
      <c r="G435" s="145"/>
      <c r="H435" s="145"/>
      <c r="I435" s="145"/>
    </row>
    <row r="436" spans="1:9" x14ac:dyDescent="0.25">
      <c r="A436" s="158"/>
      <c r="B436" s="145" t="s">
        <v>257</v>
      </c>
      <c r="C436" s="145"/>
      <c r="D436" s="145" t="s">
        <v>258</v>
      </c>
      <c r="E436" s="145"/>
      <c r="F436" s="145"/>
      <c r="G436" s="145"/>
      <c r="H436" s="145"/>
      <c r="I436" s="145"/>
    </row>
    <row r="437" spans="1:9" x14ac:dyDescent="0.25">
      <c r="A437" s="158"/>
      <c r="B437" s="145"/>
      <c r="C437" s="145"/>
      <c r="D437" s="145"/>
      <c r="E437" s="145"/>
      <c r="F437" s="145"/>
      <c r="G437" s="145"/>
      <c r="H437" s="145"/>
      <c r="I437" s="145"/>
    </row>
    <row r="438" spans="1:9" x14ac:dyDescent="0.25">
      <c r="A438" s="158"/>
      <c r="B438" s="145" t="s">
        <v>259</v>
      </c>
      <c r="C438" s="145"/>
      <c r="D438" s="145" t="s">
        <v>258</v>
      </c>
      <c r="E438" s="145"/>
      <c r="F438" s="145"/>
      <c r="G438" s="145"/>
      <c r="H438" s="145"/>
      <c r="I438" s="145"/>
    </row>
    <row r="439" spans="1:9" x14ac:dyDescent="0.25">
      <c r="A439" s="158"/>
      <c r="B439" s="145"/>
      <c r="C439" s="145"/>
      <c r="D439" s="145"/>
      <c r="E439" s="145"/>
      <c r="F439" s="145"/>
      <c r="G439" s="145"/>
      <c r="H439" s="145"/>
      <c r="I439" s="145"/>
    </row>
    <row r="440" spans="1:9" x14ac:dyDescent="0.25">
      <c r="A440" s="158"/>
      <c r="B440" s="158" t="s">
        <v>70</v>
      </c>
      <c r="C440" s="158">
        <v>1</v>
      </c>
      <c r="D440" s="158" t="s">
        <v>120</v>
      </c>
      <c r="E440" s="394"/>
      <c r="F440" s="145"/>
      <c r="G440" s="158" t="s">
        <v>239</v>
      </c>
      <c r="H440" s="159">
        <f>C440*E440</f>
        <v>0</v>
      </c>
      <c r="I440" s="145"/>
    </row>
    <row r="441" spans="1:9" x14ac:dyDescent="0.25">
      <c r="A441" s="158"/>
      <c r="B441" s="201"/>
      <c r="C441" s="145"/>
      <c r="D441" s="145"/>
      <c r="E441" s="145"/>
      <c r="F441" s="145"/>
      <c r="G441" s="145"/>
      <c r="H441" s="145"/>
      <c r="I441" s="165"/>
    </row>
    <row r="442" spans="1:9" x14ac:dyDescent="0.25">
      <c r="A442" s="158">
        <v>4</v>
      </c>
      <c r="B442" s="145" t="s">
        <v>246</v>
      </c>
      <c r="C442" s="145"/>
      <c r="D442" s="145"/>
      <c r="E442" s="145"/>
      <c r="F442" s="145"/>
      <c r="G442" s="145"/>
      <c r="H442" s="145"/>
      <c r="I442" s="145"/>
    </row>
    <row r="443" spans="1:9" x14ac:dyDescent="0.25">
      <c r="A443" s="204"/>
      <c r="B443" s="145" t="s">
        <v>260</v>
      </c>
      <c r="C443" s="145"/>
      <c r="D443" s="145"/>
      <c r="E443" s="145"/>
      <c r="F443" s="145"/>
      <c r="G443" s="145"/>
      <c r="H443" s="145"/>
      <c r="I443" s="145"/>
    </row>
    <row r="444" spans="1:9" x14ac:dyDescent="0.25">
      <c r="A444" s="145"/>
      <c r="B444" s="145" t="s">
        <v>261</v>
      </c>
      <c r="C444" s="145"/>
      <c r="D444" s="145"/>
      <c r="E444" s="145"/>
      <c r="F444" s="145"/>
      <c r="G444" s="145"/>
      <c r="H444" s="145"/>
      <c r="I444" s="145"/>
    </row>
    <row r="445" spans="1:9" x14ac:dyDescent="0.25">
      <c r="A445" s="158"/>
      <c r="B445" s="145" t="s">
        <v>262</v>
      </c>
      <c r="C445" s="145"/>
      <c r="D445" s="145"/>
      <c r="E445" s="145"/>
      <c r="F445" s="145"/>
      <c r="G445" s="145"/>
      <c r="H445" s="145"/>
      <c r="I445" s="145"/>
    </row>
    <row r="446" spans="1:9" x14ac:dyDescent="0.25">
      <c r="A446" s="158"/>
      <c r="B446" s="145" t="s">
        <v>263</v>
      </c>
      <c r="C446" s="145"/>
      <c r="D446" s="145"/>
      <c r="E446" s="145"/>
      <c r="F446" s="145"/>
      <c r="G446" s="145"/>
      <c r="H446" s="145"/>
      <c r="I446" s="145"/>
    </row>
    <row r="447" spans="1:9" x14ac:dyDescent="0.25">
      <c r="A447" s="158"/>
      <c r="B447" s="145" t="s">
        <v>251</v>
      </c>
      <c r="C447" s="145"/>
      <c r="D447" s="145"/>
      <c r="E447" s="145"/>
      <c r="F447" s="145"/>
      <c r="G447" s="145"/>
      <c r="H447" s="145"/>
      <c r="I447" s="145"/>
    </row>
    <row r="448" spans="1:9" x14ac:dyDescent="0.25">
      <c r="A448" s="158"/>
      <c r="B448" s="145" t="s">
        <v>252</v>
      </c>
      <c r="C448" s="145"/>
      <c r="D448" s="145"/>
      <c r="E448" s="145"/>
      <c r="F448" s="145"/>
      <c r="G448" s="145"/>
      <c r="H448" s="145"/>
      <c r="I448" s="145"/>
    </row>
    <row r="449" spans="1:9" x14ac:dyDescent="0.25">
      <c r="A449" s="158"/>
      <c r="B449" s="145" t="s">
        <v>253</v>
      </c>
      <c r="C449" s="145"/>
      <c r="D449" s="145"/>
      <c r="E449" s="145"/>
      <c r="F449" s="145"/>
      <c r="G449" s="145"/>
      <c r="H449" s="145"/>
      <c r="I449" s="145"/>
    </row>
    <row r="450" spans="1:9" x14ac:dyDescent="0.25">
      <c r="A450" s="158"/>
      <c r="B450" s="145" t="s">
        <v>264</v>
      </c>
      <c r="C450" s="145"/>
      <c r="D450" s="145"/>
      <c r="E450" s="145"/>
      <c r="F450" s="145"/>
      <c r="G450" s="145"/>
      <c r="H450" s="145"/>
      <c r="I450" s="145"/>
    </row>
    <row r="451" spans="1:9" x14ac:dyDescent="0.25">
      <c r="A451" s="158"/>
      <c r="B451" s="145" t="s">
        <v>255</v>
      </c>
      <c r="C451" s="145"/>
      <c r="D451" s="145"/>
      <c r="E451" s="145"/>
      <c r="F451" s="145"/>
      <c r="G451" s="145"/>
      <c r="H451" s="145"/>
      <c r="I451" s="145"/>
    </row>
    <row r="452" spans="1:9" x14ac:dyDescent="0.25">
      <c r="A452" s="158"/>
      <c r="B452" s="145"/>
      <c r="C452" s="145"/>
      <c r="D452" s="145"/>
      <c r="E452" s="145"/>
      <c r="F452" s="145"/>
      <c r="G452" s="145"/>
      <c r="H452" s="145"/>
      <c r="I452" s="145"/>
    </row>
    <row r="453" spans="1:9" x14ac:dyDescent="0.25">
      <c r="A453" s="158"/>
      <c r="B453" s="145" t="s">
        <v>256</v>
      </c>
      <c r="C453" s="145"/>
      <c r="D453" s="145"/>
      <c r="E453" s="145"/>
      <c r="F453" s="145"/>
      <c r="G453" s="145"/>
      <c r="H453" s="145"/>
      <c r="I453" s="145"/>
    </row>
    <row r="454" spans="1:9" x14ac:dyDescent="0.25">
      <c r="A454" s="158"/>
      <c r="B454" s="145"/>
      <c r="C454" s="145"/>
      <c r="D454" s="145"/>
      <c r="E454" s="145"/>
      <c r="F454" s="145"/>
      <c r="G454" s="145"/>
      <c r="H454" s="145"/>
      <c r="I454" s="145"/>
    </row>
    <row r="455" spans="1:9" x14ac:dyDescent="0.25">
      <c r="A455" s="158"/>
      <c r="B455" s="145" t="s">
        <v>257</v>
      </c>
      <c r="C455" s="145"/>
      <c r="D455" s="145" t="s">
        <v>258</v>
      </c>
      <c r="E455" s="145"/>
      <c r="F455" s="145"/>
      <c r="G455" s="145"/>
      <c r="H455" s="145"/>
      <c r="I455" s="145"/>
    </row>
    <row r="456" spans="1:9" x14ac:dyDescent="0.25">
      <c r="A456" s="158"/>
      <c r="B456" s="145"/>
      <c r="C456" s="145"/>
      <c r="D456" s="145"/>
      <c r="E456" s="145"/>
      <c r="F456" s="145"/>
      <c r="G456" s="145"/>
      <c r="H456" s="145"/>
      <c r="I456" s="145"/>
    </row>
    <row r="457" spans="1:9" x14ac:dyDescent="0.25">
      <c r="A457" s="158"/>
      <c r="B457" s="145" t="s">
        <v>259</v>
      </c>
      <c r="C457" s="145"/>
      <c r="D457" s="145" t="s">
        <v>258</v>
      </c>
      <c r="E457" s="145"/>
      <c r="F457" s="145"/>
      <c r="G457" s="145"/>
      <c r="H457" s="145"/>
      <c r="I457" s="145"/>
    </row>
    <row r="458" spans="1:9" x14ac:dyDescent="0.25">
      <c r="A458" s="158"/>
      <c r="B458" s="145"/>
      <c r="C458" s="145"/>
      <c r="D458" s="145"/>
      <c r="E458" s="145"/>
      <c r="F458" s="145"/>
      <c r="G458" s="145"/>
      <c r="H458" s="145"/>
      <c r="I458" s="145"/>
    </row>
    <row r="459" spans="1:9" x14ac:dyDescent="0.25">
      <c r="A459" s="158"/>
      <c r="B459" s="158" t="s">
        <v>70</v>
      </c>
      <c r="C459" s="158">
        <v>5</v>
      </c>
      <c r="D459" s="158" t="s">
        <v>120</v>
      </c>
      <c r="E459" s="394"/>
      <c r="F459" s="145"/>
      <c r="G459" s="158" t="s">
        <v>239</v>
      </c>
      <c r="H459" s="159">
        <f>C459*E459</f>
        <v>0</v>
      </c>
      <c r="I459" s="145"/>
    </row>
    <row r="460" spans="1:9" x14ac:dyDescent="0.25">
      <c r="A460" s="158"/>
      <c r="B460" s="201"/>
      <c r="C460" s="145"/>
      <c r="D460" s="145"/>
      <c r="E460" s="145"/>
      <c r="F460" s="145"/>
      <c r="G460" s="145"/>
      <c r="H460" s="145"/>
      <c r="I460" s="165"/>
    </row>
    <row r="461" spans="1:9" x14ac:dyDescent="0.25">
      <c r="A461" s="158">
        <v>5</v>
      </c>
      <c r="B461" s="145" t="s">
        <v>265</v>
      </c>
      <c r="C461" s="145"/>
      <c r="D461" s="145"/>
      <c r="E461" s="145"/>
      <c r="F461" s="145"/>
      <c r="G461" s="145"/>
      <c r="H461" s="145"/>
      <c r="I461" s="145"/>
    </row>
    <row r="462" spans="1:9" x14ac:dyDescent="0.25">
      <c r="A462" s="185"/>
      <c r="B462" s="145" t="s">
        <v>266</v>
      </c>
      <c r="C462" s="145"/>
      <c r="D462" s="145"/>
      <c r="E462" s="145"/>
      <c r="F462" s="145"/>
      <c r="G462" s="145"/>
      <c r="H462" s="145"/>
      <c r="I462" s="145"/>
    </row>
    <row r="463" spans="1:9" x14ac:dyDescent="0.25">
      <c r="A463" s="185"/>
      <c r="B463" s="145" t="s">
        <v>267</v>
      </c>
      <c r="C463" s="145"/>
      <c r="D463" s="145"/>
      <c r="E463" s="145"/>
      <c r="F463" s="145"/>
      <c r="G463" s="145"/>
      <c r="H463" s="145"/>
      <c r="I463" s="145"/>
    </row>
    <row r="464" spans="1:9" x14ac:dyDescent="0.25">
      <c r="A464" s="158"/>
      <c r="B464" s="145"/>
      <c r="C464" s="145"/>
      <c r="D464" s="145"/>
      <c r="E464" s="145"/>
      <c r="F464" s="145"/>
      <c r="G464" s="145"/>
      <c r="H464" s="145"/>
      <c r="I464" s="145"/>
    </row>
    <row r="465" spans="1:9" x14ac:dyDescent="0.25">
      <c r="A465" s="158"/>
      <c r="B465" s="145" t="s">
        <v>256</v>
      </c>
      <c r="C465" s="145"/>
      <c r="D465" s="145"/>
      <c r="E465" s="145"/>
      <c r="F465" s="145"/>
      <c r="G465" s="145"/>
      <c r="H465" s="145"/>
      <c r="I465" s="145"/>
    </row>
    <row r="466" spans="1:9" x14ac:dyDescent="0.25">
      <c r="A466" s="158"/>
      <c r="B466" s="145"/>
      <c r="C466" s="145"/>
      <c r="D466" s="145"/>
      <c r="E466" s="145"/>
      <c r="F466" s="145"/>
      <c r="G466" s="145"/>
      <c r="H466" s="145"/>
      <c r="I466" s="145"/>
    </row>
    <row r="467" spans="1:9" x14ac:dyDescent="0.25">
      <c r="A467" s="158"/>
      <c r="B467" s="145" t="s">
        <v>257</v>
      </c>
      <c r="C467" s="145"/>
      <c r="D467" s="145" t="s">
        <v>258</v>
      </c>
      <c r="E467" s="145"/>
      <c r="F467" s="145"/>
      <c r="G467" s="145"/>
      <c r="H467" s="145"/>
      <c r="I467" s="145"/>
    </row>
    <row r="468" spans="1:9" x14ac:dyDescent="0.25">
      <c r="A468" s="158"/>
      <c r="B468" s="145"/>
      <c r="C468" s="145"/>
      <c r="D468" s="145"/>
      <c r="E468" s="145"/>
      <c r="F468" s="145"/>
      <c r="G468" s="145"/>
      <c r="H468" s="145"/>
      <c r="I468" s="145"/>
    </row>
    <row r="469" spans="1:9" x14ac:dyDescent="0.25">
      <c r="A469" s="158"/>
      <c r="B469" s="145" t="s">
        <v>259</v>
      </c>
      <c r="C469" s="145"/>
      <c r="D469" s="145" t="s">
        <v>258</v>
      </c>
      <c r="E469" s="145"/>
      <c r="F469" s="145"/>
      <c r="G469" s="145"/>
      <c r="H469" s="145"/>
      <c r="I469" s="145"/>
    </row>
    <row r="470" spans="1:9" x14ac:dyDescent="0.25">
      <c r="A470" s="158"/>
      <c r="B470" s="145"/>
      <c r="C470" s="145"/>
      <c r="D470" s="145"/>
      <c r="E470" s="145"/>
      <c r="F470" s="145"/>
      <c r="G470" s="145"/>
      <c r="H470" s="145"/>
      <c r="I470" s="145"/>
    </row>
    <row r="471" spans="1:9" x14ac:dyDescent="0.25">
      <c r="A471" s="158"/>
      <c r="B471" s="158" t="s">
        <v>70</v>
      </c>
      <c r="C471" s="158">
        <v>1</v>
      </c>
      <c r="D471" s="158" t="s">
        <v>120</v>
      </c>
      <c r="E471" s="394"/>
      <c r="F471" s="145"/>
      <c r="G471" s="158" t="s">
        <v>239</v>
      </c>
      <c r="H471" s="159">
        <f>C471*E471</f>
        <v>0</v>
      </c>
      <c r="I471" s="145"/>
    </row>
    <row r="472" spans="1:9" x14ac:dyDescent="0.25">
      <c r="A472" s="157"/>
      <c r="B472" s="145"/>
      <c r="C472" s="145"/>
      <c r="D472" s="145"/>
      <c r="E472" s="145"/>
      <c r="F472" s="145"/>
      <c r="G472" s="145"/>
      <c r="H472" s="145"/>
      <c r="I472" s="145"/>
    </row>
    <row r="473" spans="1:9" x14ac:dyDescent="0.25">
      <c r="A473" s="158"/>
      <c r="B473" s="160" t="s">
        <v>268</v>
      </c>
      <c r="C473" s="158"/>
      <c r="D473" s="158"/>
      <c r="E473" s="159"/>
      <c r="F473" s="145"/>
      <c r="G473" s="158"/>
      <c r="H473" s="159"/>
      <c r="I473" s="145"/>
    </row>
    <row r="474" spans="1:9" x14ac:dyDescent="0.25">
      <c r="A474" s="158"/>
      <c r="B474" s="160" t="s">
        <v>269</v>
      </c>
      <c r="C474" s="158"/>
      <c r="D474" s="158"/>
      <c r="E474" s="159"/>
      <c r="F474" s="145"/>
      <c r="G474" s="158"/>
      <c r="H474" s="159"/>
      <c r="I474" s="145"/>
    </row>
    <row r="475" spans="1:9" x14ac:dyDescent="0.25">
      <c r="A475" s="158"/>
      <c r="B475" s="160" t="s">
        <v>270</v>
      </c>
      <c r="C475" s="158"/>
      <c r="D475" s="158"/>
      <c r="E475" s="159"/>
      <c r="F475" s="145"/>
      <c r="G475" s="158"/>
      <c r="H475" s="159"/>
      <c r="I475" s="145"/>
    </row>
    <row r="476" spans="1:9" x14ac:dyDescent="0.25">
      <c r="A476" s="158"/>
      <c r="B476" s="145"/>
      <c r="C476" s="145"/>
      <c r="D476" s="145"/>
      <c r="E476" s="145"/>
      <c r="F476" s="145"/>
      <c r="G476" s="145"/>
      <c r="H476" s="145"/>
      <c r="I476" s="145"/>
    </row>
    <row r="477" spans="1:9" x14ac:dyDescent="0.25">
      <c r="A477" s="158"/>
      <c r="B477" s="145" t="s">
        <v>256</v>
      </c>
      <c r="C477" s="145"/>
      <c r="D477" s="145"/>
      <c r="E477" s="145"/>
      <c r="F477" s="145"/>
      <c r="G477" s="145"/>
      <c r="H477" s="145"/>
      <c r="I477" s="145"/>
    </row>
    <row r="478" spans="1:9" x14ac:dyDescent="0.25">
      <c r="A478" s="158"/>
      <c r="B478" s="145"/>
      <c r="C478" s="145"/>
      <c r="D478" s="145"/>
      <c r="E478" s="145"/>
      <c r="F478" s="145"/>
      <c r="G478" s="145"/>
      <c r="H478" s="145"/>
      <c r="I478" s="145"/>
    </row>
    <row r="479" spans="1:9" x14ac:dyDescent="0.25">
      <c r="A479" s="158"/>
      <c r="B479" s="145" t="s">
        <v>257</v>
      </c>
      <c r="C479" s="145"/>
      <c r="D479" s="145" t="s">
        <v>258</v>
      </c>
      <c r="E479" s="145"/>
      <c r="F479" s="145"/>
      <c r="G479" s="145"/>
      <c r="H479" s="145"/>
      <c r="I479" s="145"/>
    </row>
    <row r="480" spans="1:9" x14ac:dyDescent="0.25">
      <c r="A480" s="158"/>
      <c r="B480" s="145"/>
      <c r="C480" s="145"/>
      <c r="D480" s="145"/>
      <c r="E480" s="145"/>
      <c r="F480" s="145"/>
      <c r="G480" s="145"/>
      <c r="H480" s="145"/>
      <c r="I480" s="145"/>
    </row>
    <row r="481" spans="1:9" x14ac:dyDescent="0.25">
      <c r="A481" s="158"/>
      <c r="B481" s="145" t="s">
        <v>259</v>
      </c>
      <c r="C481" s="145"/>
      <c r="D481" s="145" t="s">
        <v>258</v>
      </c>
      <c r="E481" s="145"/>
      <c r="F481" s="145"/>
      <c r="G481" s="145"/>
      <c r="H481" s="145"/>
      <c r="I481" s="145"/>
    </row>
    <row r="482" spans="1:9" x14ac:dyDescent="0.25">
      <c r="A482" s="158"/>
      <c r="B482" s="158"/>
      <c r="C482" s="158"/>
      <c r="D482" s="158"/>
      <c r="E482" s="159"/>
      <c r="F482" s="145"/>
      <c r="G482" s="158"/>
      <c r="H482" s="159"/>
      <c r="I482" s="145"/>
    </row>
    <row r="483" spans="1:9" x14ac:dyDescent="0.25">
      <c r="A483" s="158">
        <v>6</v>
      </c>
      <c r="B483" s="160" t="s">
        <v>271</v>
      </c>
      <c r="C483" s="158"/>
      <c r="D483" s="158"/>
      <c r="E483" s="159"/>
      <c r="F483" s="145"/>
      <c r="G483" s="158"/>
      <c r="H483" s="159"/>
      <c r="I483" s="145"/>
    </row>
    <row r="484" spans="1:9" x14ac:dyDescent="0.25">
      <c r="A484" s="158"/>
      <c r="B484" s="145"/>
      <c r="C484" s="145"/>
      <c r="D484" s="145"/>
      <c r="E484" s="145"/>
      <c r="F484" s="145"/>
      <c r="G484" s="145"/>
      <c r="H484" s="145"/>
      <c r="I484" s="145"/>
    </row>
    <row r="485" spans="1:9" x14ac:dyDescent="0.25">
      <c r="A485" s="158"/>
      <c r="B485" s="158" t="s">
        <v>70</v>
      </c>
      <c r="C485" s="158">
        <v>1</v>
      </c>
      <c r="D485" s="158" t="s">
        <v>120</v>
      </c>
      <c r="E485" s="394"/>
      <c r="F485" s="145"/>
      <c r="G485" s="158" t="s">
        <v>239</v>
      </c>
      <c r="H485" s="159">
        <f>C485*E485</f>
        <v>0</v>
      </c>
      <c r="I485" s="145"/>
    </row>
    <row r="486" spans="1:9" x14ac:dyDescent="0.25">
      <c r="A486" s="158"/>
      <c r="B486" s="158"/>
      <c r="C486" s="158"/>
      <c r="D486" s="158"/>
      <c r="E486" s="159"/>
      <c r="F486" s="145"/>
      <c r="G486" s="158"/>
      <c r="H486" s="159"/>
      <c r="I486" s="145"/>
    </row>
    <row r="487" spans="1:9" x14ac:dyDescent="0.25">
      <c r="A487" s="158">
        <v>7</v>
      </c>
      <c r="B487" s="145" t="s">
        <v>272</v>
      </c>
      <c r="C487" s="145"/>
      <c r="D487" s="145"/>
      <c r="E487" s="145"/>
      <c r="F487" s="145"/>
      <c r="G487" s="145"/>
      <c r="H487" s="145"/>
      <c r="I487" s="145"/>
    </row>
    <row r="488" spans="1:9" x14ac:dyDescent="0.25">
      <c r="A488" s="158"/>
      <c r="B488" s="145" t="s">
        <v>273</v>
      </c>
      <c r="C488" s="145"/>
      <c r="D488" s="145"/>
      <c r="E488" s="145"/>
      <c r="F488" s="145"/>
      <c r="G488" s="145"/>
      <c r="H488" s="145"/>
      <c r="I488" s="145"/>
    </row>
    <row r="489" spans="1:9" x14ac:dyDescent="0.25">
      <c r="A489" s="158"/>
      <c r="B489" s="145" t="s">
        <v>274</v>
      </c>
      <c r="C489" s="145"/>
      <c r="D489" s="145"/>
      <c r="E489" s="145"/>
      <c r="F489" s="145"/>
      <c r="G489" s="145"/>
      <c r="H489" s="145"/>
      <c r="I489" s="145"/>
    </row>
    <row r="490" spans="1:9" x14ac:dyDescent="0.25">
      <c r="A490" s="158"/>
      <c r="B490" s="145" t="s">
        <v>275</v>
      </c>
      <c r="C490" s="145"/>
      <c r="D490" s="145"/>
      <c r="E490" s="145"/>
      <c r="F490" s="145"/>
      <c r="G490" s="145"/>
      <c r="H490" s="145"/>
      <c r="I490" s="145"/>
    </row>
    <row r="491" spans="1:9" x14ac:dyDescent="0.25">
      <c r="A491" s="158"/>
      <c r="B491" s="145" t="s">
        <v>276</v>
      </c>
      <c r="C491" s="145"/>
      <c r="D491" s="145"/>
      <c r="E491" s="145"/>
      <c r="F491" s="145"/>
      <c r="G491" s="145"/>
      <c r="H491" s="145"/>
      <c r="I491" s="145"/>
    </row>
    <row r="492" spans="1:9" x14ac:dyDescent="0.25">
      <c r="A492" s="158"/>
      <c r="B492" s="145"/>
      <c r="C492" s="145"/>
      <c r="D492" s="145"/>
      <c r="E492" s="145"/>
      <c r="F492" s="145"/>
      <c r="G492" s="145"/>
      <c r="H492" s="145"/>
      <c r="I492" s="145"/>
    </row>
    <row r="493" spans="1:9" x14ac:dyDescent="0.25">
      <c r="A493" s="158"/>
      <c r="B493" s="145" t="s">
        <v>256</v>
      </c>
      <c r="C493" s="145"/>
      <c r="D493" s="145"/>
      <c r="E493" s="145"/>
      <c r="F493" s="145"/>
      <c r="G493" s="145"/>
      <c r="H493" s="145"/>
      <c r="I493" s="145"/>
    </row>
    <row r="494" spans="1:9" x14ac:dyDescent="0.25">
      <c r="A494" s="158"/>
      <c r="B494" s="145"/>
      <c r="C494" s="145"/>
      <c r="D494" s="145"/>
      <c r="E494" s="145"/>
      <c r="F494" s="145"/>
      <c r="G494" s="145"/>
      <c r="H494" s="145"/>
      <c r="I494" s="145"/>
    </row>
    <row r="495" spans="1:9" x14ac:dyDescent="0.25">
      <c r="A495" s="158"/>
      <c r="B495" s="145" t="s">
        <v>257</v>
      </c>
      <c r="C495" s="145"/>
      <c r="D495" s="145" t="s">
        <v>258</v>
      </c>
      <c r="E495" s="145"/>
      <c r="F495" s="145"/>
      <c r="G495" s="145"/>
      <c r="H495" s="145"/>
      <c r="I495" s="145"/>
    </row>
    <row r="496" spans="1:9" x14ac:dyDescent="0.25">
      <c r="A496" s="158"/>
      <c r="B496" s="145"/>
      <c r="C496" s="145"/>
      <c r="D496" s="145"/>
      <c r="E496" s="145"/>
      <c r="F496" s="145"/>
      <c r="G496" s="145"/>
      <c r="H496" s="145"/>
      <c r="I496" s="145"/>
    </row>
    <row r="497" spans="1:9" x14ac:dyDescent="0.25">
      <c r="A497" s="158"/>
      <c r="B497" s="145" t="s">
        <v>259</v>
      </c>
      <c r="C497" s="145"/>
      <c r="D497" s="145" t="s">
        <v>258</v>
      </c>
      <c r="E497" s="145"/>
      <c r="F497" s="145"/>
      <c r="G497" s="145"/>
      <c r="H497" s="145"/>
      <c r="I497" s="145"/>
    </row>
    <row r="498" spans="1:9" x14ac:dyDescent="0.25">
      <c r="A498" s="158"/>
      <c r="B498" s="158"/>
      <c r="C498" s="158"/>
      <c r="D498" s="158"/>
      <c r="E498" s="159"/>
      <c r="F498" s="145"/>
      <c r="G498" s="158"/>
      <c r="H498" s="159"/>
      <c r="I498" s="145"/>
    </row>
    <row r="499" spans="1:9" x14ac:dyDescent="0.25">
      <c r="A499" s="158"/>
      <c r="B499" s="160"/>
      <c r="C499" s="158"/>
      <c r="D499" s="158"/>
      <c r="E499" s="159"/>
      <c r="F499" s="145"/>
      <c r="G499" s="158"/>
      <c r="H499" s="159"/>
      <c r="I499" s="145"/>
    </row>
    <row r="500" spans="1:9" x14ac:dyDescent="0.25">
      <c r="A500" s="158"/>
      <c r="B500" s="158" t="s">
        <v>70</v>
      </c>
      <c r="C500" s="158">
        <v>1</v>
      </c>
      <c r="D500" s="158" t="s">
        <v>120</v>
      </c>
      <c r="E500" s="394"/>
      <c r="F500" s="145"/>
      <c r="G500" s="158" t="s">
        <v>239</v>
      </c>
      <c r="H500" s="159">
        <f>C500*E500</f>
        <v>0</v>
      </c>
      <c r="I500" s="145"/>
    </row>
    <row r="501" spans="1:9" x14ac:dyDescent="0.25">
      <c r="A501" s="158"/>
      <c r="B501" s="145"/>
      <c r="C501" s="145"/>
      <c r="D501" s="145"/>
      <c r="E501" s="145"/>
      <c r="F501" s="145"/>
      <c r="G501" s="145"/>
      <c r="H501" s="145"/>
      <c r="I501" s="145"/>
    </row>
    <row r="502" spans="1:9" x14ac:dyDescent="0.25">
      <c r="A502" s="158"/>
      <c r="B502" s="160" t="s">
        <v>277</v>
      </c>
      <c r="C502" s="158"/>
      <c r="D502" s="158"/>
      <c r="E502" s="159"/>
      <c r="F502" s="145"/>
      <c r="G502" s="158"/>
      <c r="H502" s="159"/>
      <c r="I502" s="145"/>
    </row>
    <row r="503" spans="1:9" x14ac:dyDescent="0.25">
      <c r="A503" s="158"/>
      <c r="B503" s="160" t="s">
        <v>278</v>
      </c>
      <c r="C503" s="158"/>
      <c r="D503" s="158"/>
      <c r="E503" s="159"/>
      <c r="F503" s="145"/>
      <c r="G503" s="158"/>
      <c r="H503" s="159"/>
      <c r="I503" s="145"/>
    </row>
    <row r="504" spans="1:9" x14ac:dyDescent="0.25">
      <c r="A504" s="158"/>
      <c r="B504" s="160" t="s">
        <v>279</v>
      </c>
      <c r="C504" s="158"/>
      <c r="D504" s="158"/>
      <c r="E504" s="159"/>
      <c r="F504" s="145"/>
      <c r="G504" s="158"/>
      <c r="H504" s="159"/>
      <c r="I504" s="145"/>
    </row>
    <row r="505" spans="1:9" x14ac:dyDescent="0.25">
      <c r="A505" s="158"/>
      <c r="B505" s="160" t="s">
        <v>280</v>
      </c>
      <c r="C505" s="158"/>
      <c r="D505" s="158"/>
      <c r="E505" s="159"/>
      <c r="F505" s="145"/>
      <c r="G505" s="158"/>
      <c r="H505" s="159"/>
      <c r="I505" s="145"/>
    </row>
    <row r="506" spans="1:9" x14ac:dyDescent="0.25">
      <c r="A506" s="158"/>
      <c r="B506" s="158"/>
      <c r="C506" s="158"/>
      <c r="D506" s="158"/>
      <c r="E506" s="159"/>
      <c r="F506" s="145"/>
      <c r="G506" s="158"/>
      <c r="H506" s="159"/>
      <c r="I506" s="145"/>
    </row>
    <row r="507" spans="1:9" x14ac:dyDescent="0.25">
      <c r="A507" s="158">
        <v>8</v>
      </c>
      <c r="B507" s="145" t="s">
        <v>281</v>
      </c>
      <c r="C507" s="145"/>
      <c r="D507" s="145"/>
      <c r="E507" s="145"/>
      <c r="F507" s="145"/>
      <c r="G507" s="145"/>
      <c r="H507" s="145"/>
      <c r="I507" s="145"/>
    </row>
    <row r="508" spans="1:9" x14ac:dyDescent="0.25">
      <c r="A508" s="158"/>
      <c r="B508" s="164"/>
      <c r="C508" s="145"/>
      <c r="D508" s="145"/>
      <c r="E508" s="145"/>
      <c r="F508" s="145"/>
      <c r="G508" s="145"/>
      <c r="H508" s="145"/>
      <c r="I508" s="145"/>
    </row>
    <row r="509" spans="1:9" x14ac:dyDescent="0.25">
      <c r="A509" s="158"/>
      <c r="B509" s="158" t="s">
        <v>282</v>
      </c>
      <c r="C509" s="158">
        <v>30</v>
      </c>
      <c r="D509" s="158" t="s">
        <v>120</v>
      </c>
      <c r="E509" s="394"/>
      <c r="F509" s="145"/>
      <c r="G509" s="158" t="s">
        <v>239</v>
      </c>
      <c r="H509" s="159">
        <f>C509*E509</f>
        <v>0</v>
      </c>
      <c r="I509" s="145"/>
    </row>
    <row r="510" spans="1:9" x14ac:dyDescent="0.25">
      <c r="A510" s="158"/>
      <c r="B510" s="158"/>
      <c r="C510" s="158"/>
      <c r="D510" s="158"/>
      <c r="E510" s="159"/>
      <c r="F510" s="145"/>
      <c r="G510" s="158"/>
      <c r="H510" s="159"/>
      <c r="I510" s="145"/>
    </row>
    <row r="511" spans="1:9" x14ac:dyDescent="0.25">
      <c r="A511" s="158">
        <v>9</v>
      </c>
      <c r="B511" s="145" t="s">
        <v>283</v>
      </c>
      <c r="C511" s="145"/>
      <c r="D511" s="145"/>
      <c r="E511" s="145"/>
      <c r="F511" s="145"/>
      <c r="G511" s="145"/>
      <c r="H511" s="145"/>
      <c r="I511" s="145"/>
    </row>
    <row r="512" spans="1:9" x14ac:dyDescent="0.25">
      <c r="A512" s="158"/>
      <c r="B512" s="164"/>
      <c r="C512" s="145"/>
      <c r="D512" s="145"/>
      <c r="E512" s="145"/>
      <c r="F512" s="145"/>
      <c r="G512" s="145"/>
      <c r="H512" s="145"/>
      <c r="I512" s="145"/>
    </row>
    <row r="513" spans="1:9" x14ac:dyDescent="0.25">
      <c r="A513" s="158"/>
      <c r="B513" s="158" t="s">
        <v>282</v>
      </c>
      <c r="C513" s="158">
        <v>100</v>
      </c>
      <c r="D513" s="158" t="s">
        <v>120</v>
      </c>
      <c r="E513" s="394"/>
      <c r="F513" s="145"/>
      <c r="G513" s="158" t="s">
        <v>239</v>
      </c>
      <c r="H513" s="159">
        <f>C513*E513</f>
        <v>0</v>
      </c>
      <c r="I513" s="145"/>
    </row>
    <row r="514" spans="1:9" x14ac:dyDescent="0.25">
      <c r="A514" s="158"/>
      <c r="B514" s="158"/>
      <c r="C514" s="158"/>
      <c r="D514" s="158"/>
      <c r="E514" s="159"/>
      <c r="F514" s="145"/>
      <c r="G514" s="158"/>
      <c r="H514" s="159"/>
      <c r="I514" s="145"/>
    </row>
    <row r="515" spans="1:9" x14ac:dyDescent="0.25">
      <c r="A515" s="158">
        <v>10</v>
      </c>
      <c r="B515" s="145" t="s">
        <v>284</v>
      </c>
      <c r="C515" s="145"/>
      <c r="D515" s="145"/>
      <c r="E515" s="145"/>
      <c r="F515" s="145"/>
      <c r="G515" s="145"/>
      <c r="H515" s="145"/>
      <c r="I515" s="145"/>
    </row>
    <row r="516" spans="1:9" x14ac:dyDescent="0.25">
      <c r="A516" s="158"/>
      <c r="B516" s="164"/>
      <c r="C516" s="145"/>
      <c r="D516" s="145"/>
      <c r="E516" s="145"/>
      <c r="F516" s="145"/>
      <c r="G516" s="145"/>
      <c r="H516" s="145"/>
      <c r="I516" s="145"/>
    </row>
    <row r="517" spans="1:9" x14ac:dyDescent="0.25">
      <c r="A517" s="158"/>
      <c r="B517" s="158" t="s">
        <v>70</v>
      </c>
      <c r="C517" s="158">
        <v>2</v>
      </c>
      <c r="D517" s="158" t="s">
        <v>120</v>
      </c>
      <c r="E517" s="394"/>
      <c r="F517" s="145"/>
      <c r="G517" s="158" t="s">
        <v>239</v>
      </c>
      <c r="H517" s="159">
        <f>E517*C517</f>
        <v>0</v>
      </c>
      <c r="I517" s="145"/>
    </row>
    <row r="518" spans="1:9" x14ac:dyDescent="0.25">
      <c r="A518" s="158"/>
      <c r="B518" s="158"/>
      <c r="C518" s="158"/>
      <c r="D518" s="158"/>
      <c r="E518" s="159"/>
      <c r="F518" s="145"/>
      <c r="G518" s="158"/>
      <c r="H518" s="159"/>
      <c r="I518" s="145"/>
    </row>
    <row r="519" spans="1:9" x14ac:dyDescent="0.25">
      <c r="A519" s="145"/>
      <c r="B519" s="189" t="s">
        <v>328</v>
      </c>
      <c r="C519" s="190"/>
      <c r="D519" s="190"/>
      <c r="E519" s="190"/>
      <c r="F519" s="190"/>
      <c r="G519" s="191" t="s">
        <v>239</v>
      </c>
      <c r="H519" s="192">
        <f>H517+H513+H509+H500+H485+H471+H459+H440+H421+H413</f>
        <v>0</v>
      </c>
      <c r="I519" s="145"/>
    </row>
    <row r="520" spans="1:9" x14ac:dyDescent="0.25">
      <c r="A520" s="145"/>
      <c r="B520" s="197"/>
      <c r="C520" s="167"/>
      <c r="D520" s="167"/>
      <c r="E520" s="167"/>
      <c r="F520" s="167"/>
      <c r="G520" s="198"/>
      <c r="H520" s="199"/>
      <c r="I520" s="145"/>
    </row>
    <row r="521" spans="1:9" x14ac:dyDescent="0.25">
      <c r="A521" s="145"/>
      <c r="B521" s="197"/>
      <c r="C521" s="167"/>
      <c r="D521" s="167"/>
      <c r="E521" s="167"/>
      <c r="F521" s="167"/>
      <c r="G521" s="198"/>
      <c r="H521" s="199"/>
      <c r="I521" s="145"/>
    </row>
    <row r="522" spans="1:9" ht="16.5" x14ac:dyDescent="0.3">
      <c r="A522" s="193" t="s">
        <v>329</v>
      </c>
      <c r="B522" s="190"/>
      <c r="C522" s="190"/>
      <c r="D522" s="190"/>
      <c r="E522" s="190"/>
      <c r="F522" s="190"/>
      <c r="G522" s="190"/>
      <c r="H522" s="190"/>
      <c r="I522" s="190"/>
    </row>
    <row r="523" spans="1:9" x14ac:dyDescent="0.25">
      <c r="A523" s="145"/>
      <c r="B523" s="145"/>
      <c r="C523" s="145"/>
      <c r="D523" s="145"/>
      <c r="E523" s="145"/>
      <c r="F523" s="145"/>
      <c r="G523" s="145"/>
      <c r="H523" s="145"/>
      <c r="I523" s="145"/>
    </row>
    <row r="524" spans="1:9" x14ac:dyDescent="0.25">
      <c r="A524" s="158">
        <v>1</v>
      </c>
      <c r="B524" s="145" t="s">
        <v>330</v>
      </c>
      <c r="C524" s="145"/>
      <c r="D524" s="145"/>
      <c r="E524" s="145"/>
      <c r="F524" s="145"/>
      <c r="G524" s="145"/>
      <c r="H524" s="145"/>
      <c r="I524" s="145"/>
    </row>
    <row r="525" spans="1:9" x14ac:dyDescent="0.25">
      <c r="A525" s="158"/>
      <c r="B525" s="145" t="s">
        <v>331</v>
      </c>
      <c r="C525" s="145"/>
      <c r="D525" s="145"/>
      <c r="E525" s="145"/>
      <c r="F525" s="145"/>
      <c r="G525" s="145"/>
      <c r="H525" s="145"/>
      <c r="I525" s="145"/>
    </row>
    <row r="526" spans="1:9" x14ac:dyDescent="0.25">
      <c r="A526" s="158"/>
      <c r="B526" s="145" t="s">
        <v>332</v>
      </c>
      <c r="C526" s="145"/>
      <c r="D526" s="145"/>
      <c r="E526" s="145"/>
      <c r="F526" s="145"/>
      <c r="G526" s="145"/>
      <c r="H526" s="145"/>
      <c r="I526" s="145"/>
    </row>
    <row r="527" spans="1:9" x14ac:dyDescent="0.25">
      <c r="A527" s="158"/>
      <c r="B527" s="145"/>
      <c r="C527" s="145"/>
      <c r="D527" s="145"/>
      <c r="E527" s="145"/>
      <c r="F527" s="145"/>
      <c r="G527" s="145"/>
      <c r="H527" s="145"/>
      <c r="I527" s="145"/>
    </row>
    <row r="528" spans="1:9" x14ac:dyDescent="0.25">
      <c r="A528" s="158"/>
      <c r="B528" s="158" t="s">
        <v>238</v>
      </c>
      <c r="C528" s="158">
        <v>1</v>
      </c>
      <c r="D528" s="158" t="s">
        <v>120</v>
      </c>
      <c r="E528" s="394"/>
      <c r="F528" s="145"/>
      <c r="G528" s="158" t="s">
        <v>239</v>
      </c>
      <c r="H528" s="159">
        <f>C528*E528</f>
        <v>0</v>
      </c>
      <c r="I528" s="145"/>
    </row>
    <row r="529" spans="1:9" x14ac:dyDescent="0.25">
      <c r="A529" s="158"/>
      <c r="B529" s="158"/>
      <c r="C529" s="158"/>
      <c r="D529" s="158"/>
      <c r="E529" s="159"/>
      <c r="F529" s="145"/>
      <c r="G529" s="158"/>
      <c r="H529" s="159"/>
      <c r="I529" s="145"/>
    </row>
    <row r="530" spans="1:9" x14ac:dyDescent="0.25">
      <c r="A530" s="145"/>
      <c r="B530" s="189" t="s">
        <v>329</v>
      </c>
      <c r="C530" s="190"/>
      <c r="D530" s="190"/>
      <c r="E530" s="190"/>
      <c r="F530" s="190"/>
      <c r="G530" s="191" t="s">
        <v>239</v>
      </c>
      <c r="H530" s="192">
        <f>H528</f>
        <v>0</v>
      </c>
      <c r="I530" s="145"/>
    </row>
    <row r="531" spans="1:9" x14ac:dyDescent="0.25">
      <c r="A531" s="145"/>
      <c r="B531" s="161"/>
      <c r="C531" s="145"/>
      <c r="D531" s="145"/>
      <c r="E531" s="145"/>
      <c r="F531" s="145"/>
      <c r="G531" s="162"/>
      <c r="H531" s="163"/>
      <c r="I531" s="145"/>
    </row>
    <row r="532" spans="1:9" ht="16.5" x14ac:dyDescent="0.3">
      <c r="A532" s="193" t="s">
        <v>333</v>
      </c>
      <c r="B532" s="190"/>
      <c r="C532" s="190"/>
      <c r="D532" s="190"/>
      <c r="E532" s="190"/>
      <c r="F532" s="190"/>
      <c r="G532" s="190"/>
      <c r="H532" s="190"/>
      <c r="I532" s="190"/>
    </row>
    <row r="533" spans="1:9" x14ac:dyDescent="0.25">
      <c r="A533" s="145"/>
      <c r="B533" s="145"/>
      <c r="C533" s="145"/>
      <c r="D533" s="145"/>
      <c r="E533" s="145"/>
      <c r="F533" s="145"/>
      <c r="G533" s="145"/>
      <c r="H533" s="145"/>
      <c r="I533" s="145"/>
    </row>
    <row r="534" spans="1:9" x14ac:dyDescent="0.25">
      <c r="A534" s="158">
        <v>1</v>
      </c>
      <c r="B534" s="145" t="s">
        <v>334</v>
      </c>
      <c r="C534" s="145"/>
      <c r="D534" s="145"/>
      <c r="E534" s="145"/>
      <c r="F534" s="145"/>
      <c r="G534" s="158" t="s">
        <v>239</v>
      </c>
      <c r="H534" s="188">
        <f>H195</f>
        <v>0</v>
      </c>
      <c r="I534" s="145"/>
    </row>
    <row r="535" spans="1:9" x14ac:dyDescent="0.25">
      <c r="A535" s="145"/>
      <c r="B535" s="145"/>
      <c r="C535" s="145"/>
      <c r="D535" s="145"/>
      <c r="E535" s="145"/>
      <c r="F535" s="145"/>
      <c r="G535" s="145"/>
      <c r="H535" s="188"/>
      <c r="I535" s="145"/>
    </row>
    <row r="536" spans="1:9" x14ac:dyDescent="0.25">
      <c r="A536" s="158">
        <v>9</v>
      </c>
      <c r="B536" s="145" t="s">
        <v>335</v>
      </c>
      <c r="C536" s="145"/>
      <c r="D536" s="145"/>
      <c r="E536" s="145"/>
      <c r="F536" s="145"/>
      <c r="G536" s="158" t="s">
        <v>239</v>
      </c>
      <c r="H536" s="188">
        <f>H330</f>
        <v>0</v>
      </c>
      <c r="I536" s="145"/>
    </row>
    <row r="537" spans="1:9" x14ac:dyDescent="0.25">
      <c r="A537" s="158"/>
      <c r="B537" s="145"/>
      <c r="C537" s="145"/>
      <c r="D537" s="145"/>
      <c r="E537" s="145"/>
      <c r="F537" s="145"/>
      <c r="G537" s="158"/>
      <c r="H537" s="188"/>
      <c r="I537" s="145"/>
    </row>
    <row r="538" spans="1:9" x14ac:dyDescent="0.25">
      <c r="A538" s="158">
        <v>10</v>
      </c>
      <c r="B538" s="145" t="s">
        <v>336</v>
      </c>
      <c r="C538" s="145"/>
      <c r="D538" s="145"/>
      <c r="E538" s="145"/>
      <c r="F538" s="145"/>
      <c r="G538" s="158" t="s">
        <v>239</v>
      </c>
      <c r="H538" s="188">
        <f>H406</f>
        <v>0</v>
      </c>
      <c r="I538" s="145"/>
    </row>
    <row r="539" spans="1:9" x14ac:dyDescent="0.25">
      <c r="A539" s="158"/>
      <c r="B539" s="145"/>
      <c r="C539" s="145"/>
      <c r="D539" s="145"/>
      <c r="E539" s="145"/>
      <c r="F539" s="145"/>
      <c r="G539" s="158"/>
      <c r="H539" s="188"/>
      <c r="I539" s="145"/>
    </row>
    <row r="540" spans="1:9" x14ac:dyDescent="0.25">
      <c r="A540" s="158">
        <v>17</v>
      </c>
      <c r="B540" s="145" t="s">
        <v>337</v>
      </c>
      <c r="C540" s="145"/>
      <c r="D540" s="145"/>
      <c r="E540" s="145"/>
      <c r="F540" s="145"/>
      <c r="G540" s="158" t="s">
        <v>239</v>
      </c>
      <c r="H540" s="188">
        <f>H519</f>
        <v>0</v>
      </c>
      <c r="I540" s="145"/>
    </row>
    <row r="541" spans="1:9" x14ac:dyDescent="0.25">
      <c r="A541" s="158"/>
      <c r="B541" s="145"/>
      <c r="C541" s="145"/>
      <c r="D541" s="145"/>
      <c r="E541" s="145"/>
      <c r="F541" s="145"/>
      <c r="G541" s="158"/>
      <c r="H541" s="188"/>
      <c r="I541" s="145"/>
    </row>
    <row r="542" spans="1:9" x14ac:dyDescent="0.25">
      <c r="A542" s="158">
        <v>31</v>
      </c>
      <c r="B542" s="145" t="s">
        <v>338</v>
      </c>
      <c r="C542" s="145"/>
      <c r="D542" s="145"/>
      <c r="E542" s="145"/>
      <c r="F542" s="145"/>
      <c r="G542" s="158" t="s">
        <v>239</v>
      </c>
      <c r="H542" s="188">
        <f>H530</f>
        <v>0</v>
      </c>
      <c r="I542" s="145"/>
    </row>
    <row r="543" spans="1:9" x14ac:dyDescent="0.25">
      <c r="A543" s="158"/>
      <c r="B543" s="145"/>
      <c r="C543" s="145"/>
      <c r="D543" s="145"/>
      <c r="E543" s="145"/>
      <c r="F543" s="145"/>
      <c r="G543" s="158"/>
      <c r="H543" s="188"/>
      <c r="I543" s="145"/>
    </row>
    <row r="544" spans="1:9" x14ac:dyDescent="0.25">
      <c r="A544" s="202"/>
      <c r="B544" s="189" t="s">
        <v>339</v>
      </c>
      <c r="C544" s="189"/>
      <c r="D544" s="189"/>
      <c r="E544" s="189"/>
      <c r="F544" s="189"/>
      <c r="G544" s="191" t="s">
        <v>239</v>
      </c>
      <c r="H544" s="203">
        <f>H534+H536+H538+H540+H542</f>
        <v>0</v>
      </c>
      <c r="I544" s="190"/>
    </row>
    <row r="545" spans="1:9" x14ac:dyDescent="0.25">
      <c r="A545" s="145"/>
      <c r="B545" s="161"/>
      <c r="C545" s="161"/>
      <c r="D545" s="161"/>
      <c r="E545" s="161"/>
      <c r="F545" s="161"/>
      <c r="G545" s="162"/>
      <c r="H545" s="200"/>
      <c r="I545" s="145"/>
    </row>
    <row r="546" spans="1:9" x14ac:dyDescent="0.25">
      <c r="A546" s="143"/>
      <c r="B546" s="166"/>
      <c r="C546" s="166"/>
      <c r="D546" s="166"/>
      <c r="E546" s="143"/>
      <c r="F546" s="166"/>
      <c r="G546" s="166"/>
      <c r="H546" s="143"/>
      <c r="I546" s="166"/>
    </row>
    <row r="547" spans="1:9" x14ac:dyDescent="0.25">
      <c r="B547" s="144"/>
      <c r="C547" s="166"/>
      <c r="D547" s="166"/>
      <c r="E547" s="143"/>
      <c r="F547" s="166"/>
      <c r="G547" s="166"/>
      <c r="H547" s="143"/>
      <c r="I547" s="166"/>
    </row>
    <row r="548" spans="1:9" x14ac:dyDescent="0.25">
      <c r="B548" s="144"/>
      <c r="C548" s="166"/>
      <c r="D548" s="166"/>
      <c r="E548" s="392"/>
      <c r="F548" s="166"/>
      <c r="G548" s="166"/>
      <c r="H548" s="143"/>
      <c r="I548" s="166"/>
    </row>
    <row r="549" spans="1:9" x14ac:dyDescent="0.25">
      <c r="B549" s="144"/>
      <c r="C549" s="166"/>
      <c r="D549" s="166"/>
      <c r="E549" s="143"/>
      <c r="F549" s="166"/>
      <c r="G549" s="166"/>
      <c r="H549" s="143"/>
      <c r="I549" s="166"/>
    </row>
    <row r="550" spans="1:9" x14ac:dyDescent="0.25">
      <c r="B550" s="144"/>
      <c r="C550" s="166"/>
      <c r="D550" s="166"/>
      <c r="E550" s="143"/>
      <c r="F550" s="166"/>
      <c r="G550" s="166"/>
      <c r="H550" s="143"/>
      <c r="I550" s="166"/>
    </row>
    <row r="551" spans="1:9" x14ac:dyDescent="0.25">
      <c r="B551" s="144"/>
      <c r="C551" s="166"/>
      <c r="D551" s="166"/>
      <c r="E551" s="143"/>
      <c r="F551" s="166"/>
      <c r="G551" s="166"/>
      <c r="H551" s="143"/>
      <c r="I551" s="166"/>
    </row>
    <row r="552" spans="1:9" x14ac:dyDescent="0.25">
      <c r="B552" s="144"/>
      <c r="C552" s="166"/>
      <c r="D552" s="166"/>
      <c r="E552" s="143"/>
      <c r="F552" s="166"/>
      <c r="G552" s="166"/>
      <c r="H552" s="143"/>
      <c r="I552" s="166"/>
    </row>
    <row r="553" spans="1:9" x14ac:dyDescent="0.25">
      <c r="B553" s="144"/>
      <c r="C553" s="166"/>
      <c r="D553" s="166"/>
      <c r="E553" s="143"/>
      <c r="F553" s="166"/>
      <c r="G553" s="166"/>
      <c r="H553" s="143"/>
      <c r="I553" s="166"/>
    </row>
    <row r="554" spans="1:9" x14ac:dyDescent="0.25">
      <c r="B554" s="144"/>
      <c r="C554" s="166"/>
      <c r="D554" s="166"/>
      <c r="E554" s="143"/>
      <c r="F554" s="166"/>
      <c r="G554" s="166"/>
      <c r="H554" s="143"/>
      <c r="I554" s="166"/>
    </row>
    <row r="555" spans="1:9" x14ac:dyDescent="0.25">
      <c r="B555" s="144"/>
      <c r="C555" s="166"/>
      <c r="D555" s="166"/>
      <c r="E555" s="143"/>
      <c r="F555" s="166"/>
      <c r="G555" s="166"/>
      <c r="H555" s="143"/>
      <c r="I555" s="166"/>
    </row>
    <row r="556" spans="1:9" x14ac:dyDescent="0.25">
      <c r="B556" s="144"/>
      <c r="C556" s="166"/>
      <c r="D556" s="166"/>
      <c r="E556" s="143"/>
      <c r="F556" s="166"/>
      <c r="G556" s="166"/>
      <c r="H556" s="143"/>
      <c r="I556" s="166"/>
    </row>
    <row r="557" spans="1:9" x14ac:dyDescent="0.25">
      <c r="B557" s="144"/>
      <c r="C557" s="166"/>
      <c r="D557" s="166"/>
      <c r="E557" s="143"/>
      <c r="F557" s="166"/>
      <c r="G557" s="166"/>
      <c r="H557" s="143"/>
      <c r="I557" s="166"/>
    </row>
    <row r="558" spans="1:9" x14ac:dyDescent="0.25">
      <c r="B558" s="144"/>
      <c r="C558" s="166"/>
      <c r="D558" s="166"/>
      <c r="E558" s="143"/>
      <c r="F558" s="166"/>
      <c r="G558" s="166"/>
      <c r="H558" s="143"/>
      <c r="I558" s="166"/>
    </row>
    <row r="559" spans="1:9" x14ac:dyDescent="0.25">
      <c r="B559" s="144"/>
      <c r="C559" s="166"/>
      <c r="D559" s="166"/>
      <c r="E559" s="143"/>
      <c r="F559" s="166"/>
      <c r="G559" s="166"/>
      <c r="H559" s="143"/>
      <c r="I559" s="166"/>
    </row>
    <row r="560" spans="1:9" x14ac:dyDescent="0.25">
      <c r="B560" s="144"/>
      <c r="C560" s="166"/>
      <c r="D560" s="166"/>
      <c r="E560" s="143"/>
      <c r="F560" s="166"/>
      <c r="G560" s="166"/>
      <c r="H560" s="143"/>
      <c r="I560" s="166"/>
    </row>
    <row r="561" spans="1:9" x14ac:dyDescent="0.25">
      <c r="B561" s="144"/>
      <c r="C561" s="166"/>
      <c r="D561" s="166"/>
      <c r="E561" s="143"/>
      <c r="F561" s="166"/>
      <c r="G561" s="166"/>
      <c r="H561" s="143"/>
      <c r="I561" s="166"/>
    </row>
    <row r="562" spans="1:9" x14ac:dyDescent="0.25">
      <c r="B562" s="144"/>
      <c r="C562" s="166"/>
      <c r="D562" s="166"/>
      <c r="E562" s="143"/>
      <c r="F562" s="166"/>
      <c r="G562" s="166"/>
      <c r="H562" s="143"/>
      <c r="I562" s="166"/>
    </row>
    <row r="563" spans="1:9" x14ac:dyDescent="0.25">
      <c r="A563" s="143"/>
      <c r="B563" s="144"/>
      <c r="C563" s="166"/>
      <c r="D563" s="166"/>
      <c r="E563" s="143"/>
      <c r="F563" s="166"/>
      <c r="G563" s="166"/>
      <c r="H563" s="143"/>
      <c r="I563" s="166"/>
    </row>
    <row r="564" spans="1:9" x14ac:dyDescent="0.25">
      <c r="A564" s="143"/>
      <c r="B564" s="144"/>
      <c r="C564" s="166"/>
      <c r="D564" s="166"/>
      <c r="E564" s="143"/>
      <c r="F564" s="166"/>
      <c r="G564" s="166"/>
      <c r="H564" s="143"/>
      <c r="I564" s="166"/>
    </row>
    <row r="565" spans="1:9" x14ac:dyDescent="0.25">
      <c r="A565" s="143"/>
      <c r="B565" s="144"/>
      <c r="C565" s="166"/>
      <c r="D565" s="166"/>
      <c r="E565" s="143"/>
      <c r="F565" s="166"/>
      <c r="G565" s="166"/>
      <c r="H565" s="143"/>
      <c r="I565" s="166"/>
    </row>
    <row r="566" spans="1:9" x14ac:dyDescent="0.25">
      <c r="A566" s="143"/>
      <c r="B566" s="144"/>
      <c r="C566" s="166"/>
      <c r="D566" s="166"/>
      <c r="E566" s="143"/>
      <c r="F566" s="166"/>
      <c r="G566" s="166"/>
      <c r="H566" s="143"/>
      <c r="I566" s="166"/>
    </row>
    <row r="567" spans="1:9" x14ac:dyDescent="0.25">
      <c r="A567" s="143"/>
      <c r="B567" s="144"/>
      <c r="C567" s="166"/>
      <c r="D567" s="166"/>
      <c r="E567" s="143"/>
      <c r="F567" s="166"/>
      <c r="G567" s="166"/>
      <c r="H567" s="143"/>
      <c r="I567" s="166"/>
    </row>
    <row r="568" spans="1:9" x14ac:dyDescent="0.25">
      <c r="A568" s="143"/>
      <c r="B568" s="144"/>
      <c r="C568" s="166"/>
      <c r="D568" s="166"/>
      <c r="E568" s="143"/>
      <c r="F568" s="166"/>
      <c r="G568" s="166"/>
      <c r="H568" s="143"/>
      <c r="I568" s="166"/>
    </row>
    <row r="569" spans="1:9" x14ac:dyDescent="0.25">
      <c r="A569" s="168"/>
      <c r="B569" s="168"/>
      <c r="C569" s="166"/>
      <c r="D569" s="166"/>
      <c r="E569" s="143"/>
      <c r="F569" s="166"/>
      <c r="G569" s="166"/>
      <c r="H569" s="143"/>
      <c r="I569" s="166"/>
    </row>
    <row r="570" spans="1:9" x14ac:dyDescent="0.25">
      <c r="A570" s="143"/>
      <c r="B570" s="168"/>
      <c r="C570" s="166"/>
      <c r="D570" s="166"/>
      <c r="E570" s="143"/>
      <c r="F570" s="166"/>
      <c r="G570" s="166"/>
      <c r="H570" s="143"/>
      <c r="I570" s="166"/>
    </row>
    <row r="571" spans="1:9" x14ac:dyDescent="0.25">
      <c r="A571" s="143"/>
      <c r="B571" s="168"/>
      <c r="C571" s="166"/>
      <c r="D571" s="166"/>
      <c r="E571" s="143"/>
      <c r="F571" s="166"/>
      <c r="G571" s="166"/>
      <c r="H571" s="143"/>
      <c r="I571" s="166"/>
    </row>
    <row r="572" spans="1:9" x14ac:dyDescent="0.25">
      <c r="A572" s="143"/>
      <c r="B572" s="166"/>
      <c r="C572" s="166"/>
      <c r="D572" s="166"/>
      <c r="E572" s="143"/>
      <c r="F572" s="166"/>
      <c r="G572" s="166"/>
      <c r="H572" s="143"/>
      <c r="I572" s="166"/>
    </row>
    <row r="573" spans="1:9" x14ac:dyDescent="0.25">
      <c r="A573" s="143"/>
      <c r="B573" s="166"/>
      <c r="C573" s="166"/>
      <c r="D573" s="166"/>
      <c r="E573" s="143"/>
      <c r="F573" s="166"/>
      <c r="G573" s="166"/>
      <c r="H573" s="143"/>
      <c r="I573" s="166"/>
    </row>
    <row r="574" spans="1:9" x14ac:dyDescent="0.25">
      <c r="A574" s="143"/>
      <c r="B574" s="166"/>
      <c r="C574" s="166"/>
      <c r="D574" s="166"/>
      <c r="E574" s="143"/>
      <c r="F574" s="166"/>
      <c r="G574" s="166"/>
      <c r="H574" s="143"/>
      <c r="I574" s="166"/>
    </row>
    <row r="575" spans="1:9" x14ac:dyDescent="0.25">
      <c r="A575" s="143"/>
      <c r="B575" s="166"/>
      <c r="C575" s="166"/>
      <c r="D575" s="166"/>
      <c r="E575" s="143"/>
      <c r="F575" s="166"/>
      <c r="G575" s="166"/>
      <c r="H575" s="143"/>
      <c r="I575" s="166"/>
    </row>
    <row r="576" spans="1:9" x14ac:dyDescent="0.25">
      <c r="A576" s="143"/>
      <c r="B576" s="166"/>
      <c r="C576" s="166"/>
      <c r="D576" s="166"/>
      <c r="E576" s="143"/>
      <c r="F576" s="166"/>
      <c r="G576" s="166"/>
      <c r="H576" s="143"/>
      <c r="I576" s="166"/>
    </row>
    <row r="577" spans="1:9" x14ac:dyDescent="0.25">
      <c r="A577" s="143"/>
      <c r="B577" s="166"/>
      <c r="C577" s="166"/>
      <c r="D577" s="166"/>
      <c r="E577" s="143"/>
      <c r="F577" s="166"/>
      <c r="G577" s="166"/>
      <c r="H577" s="143"/>
      <c r="I577" s="166"/>
    </row>
    <row r="578" spans="1:9" x14ac:dyDescent="0.25">
      <c r="A578" s="143"/>
      <c r="B578" s="166"/>
      <c r="C578" s="166"/>
      <c r="D578" s="166"/>
      <c r="E578" s="143"/>
      <c r="F578" s="166"/>
      <c r="G578" s="166"/>
      <c r="H578" s="143"/>
      <c r="I578" s="166"/>
    </row>
    <row r="579" spans="1:9" x14ac:dyDescent="0.25">
      <c r="A579" s="143"/>
      <c r="B579" s="166"/>
      <c r="C579" s="166"/>
      <c r="D579" s="166"/>
      <c r="E579" s="143"/>
      <c r="F579" s="166"/>
      <c r="G579" s="166"/>
      <c r="H579" s="143"/>
      <c r="I579" s="166"/>
    </row>
    <row r="580" spans="1:9" x14ac:dyDescent="0.25">
      <c r="A580" s="143"/>
      <c r="B580" s="166"/>
      <c r="C580" s="166"/>
      <c r="D580" s="166"/>
      <c r="E580" s="143"/>
      <c r="F580" s="166"/>
      <c r="G580" s="166"/>
      <c r="H580" s="143"/>
      <c r="I580" s="166"/>
    </row>
    <row r="581" spans="1:9" x14ac:dyDescent="0.25">
      <c r="A581" s="143"/>
      <c r="B581" s="166"/>
      <c r="C581" s="166"/>
      <c r="D581" s="166"/>
      <c r="E581" s="143"/>
      <c r="F581" s="166"/>
      <c r="G581" s="166"/>
      <c r="H581" s="143"/>
      <c r="I581" s="166"/>
    </row>
    <row r="582" spans="1:9" x14ac:dyDescent="0.25">
      <c r="A582" s="143"/>
      <c r="B582" s="166"/>
      <c r="C582" s="166"/>
      <c r="D582" s="166"/>
      <c r="E582" s="143"/>
      <c r="F582" s="166"/>
      <c r="G582" s="166"/>
      <c r="H582" s="143"/>
      <c r="I582" s="166"/>
    </row>
    <row r="583" spans="1:9" x14ac:dyDescent="0.25">
      <c r="A583" s="143"/>
      <c r="B583" s="166"/>
      <c r="C583" s="166"/>
      <c r="D583" s="166"/>
      <c r="E583" s="143"/>
      <c r="F583" s="166"/>
      <c r="G583" s="166"/>
      <c r="H583" s="143"/>
      <c r="I583" s="166"/>
    </row>
    <row r="584" spans="1:9" x14ac:dyDescent="0.25">
      <c r="A584" s="143"/>
      <c r="B584" s="166"/>
      <c r="C584" s="166"/>
      <c r="D584" s="166"/>
      <c r="E584" s="143"/>
      <c r="F584" s="166"/>
      <c r="G584" s="166"/>
      <c r="H584" s="143"/>
      <c r="I584" s="166"/>
    </row>
    <row r="585" spans="1:9" ht="15.75" x14ac:dyDescent="0.25">
      <c r="A585" s="143"/>
      <c r="B585" s="169"/>
      <c r="C585" s="166"/>
      <c r="D585" s="166"/>
      <c r="E585" s="143"/>
      <c r="F585" s="166"/>
      <c r="G585" s="166"/>
      <c r="H585" s="143"/>
      <c r="I585" s="166"/>
    </row>
    <row r="586" spans="1:9" x14ac:dyDescent="0.25">
      <c r="A586" s="143"/>
      <c r="B586" s="168"/>
      <c r="C586" s="143"/>
      <c r="D586" s="143"/>
      <c r="E586" s="143"/>
      <c r="F586" s="143"/>
      <c r="G586" s="170"/>
      <c r="H586" s="171"/>
      <c r="I586" s="143"/>
    </row>
    <row r="587" spans="1:9" x14ac:dyDescent="0.25">
      <c r="A587" s="172"/>
      <c r="B587" s="166"/>
      <c r="C587" s="166"/>
      <c r="D587" s="166"/>
      <c r="E587" s="166"/>
      <c r="F587" s="166"/>
      <c r="G587" s="173"/>
      <c r="H587" s="174"/>
      <c r="I587" s="166"/>
    </row>
    <row r="588" spans="1:9" x14ac:dyDescent="0.25">
      <c r="A588" s="166"/>
      <c r="B588" s="166"/>
      <c r="C588" s="166"/>
      <c r="D588" s="166"/>
      <c r="E588" s="166"/>
      <c r="F588" s="166"/>
      <c r="G588" s="166"/>
      <c r="H588" s="166"/>
      <c r="I588" s="166"/>
    </row>
    <row r="589" spans="1:9" x14ac:dyDescent="0.25">
      <c r="A589" s="166"/>
      <c r="B589" s="166"/>
      <c r="C589" s="166"/>
      <c r="D589" s="166"/>
      <c r="E589" s="166"/>
      <c r="F589" s="166"/>
      <c r="G589" s="166"/>
      <c r="H589" s="166"/>
      <c r="I589" s="166"/>
    </row>
    <row r="590" spans="1:9" x14ac:dyDescent="0.25">
      <c r="A590" s="172"/>
      <c r="B590" s="166"/>
      <c r="C590" s="166"/>
      <c r="D590" s="166"/>
      <c r="E590" s="166"/>
      <c r="F590" s="166"/>
      <c r="G590" s="166"/>
      <c r="H590" s="166"/>
      <c r="I590" s="166"/>
    </row>
    <row r="591" spans="1:9" x14ac:dyDescent="0.25">
      <c r="A591" s="172"/>
      <c r="B591" s="166"/>
      <c r="C591" s="166"/>
      <c r="D591" s="166"/>
      <c r="E591" s="166"/>
      <c r="F591" s="166"/>
      <c r="G591" s="166"/>
      <c r="H591" s="166"/>
      <c r="I591" s="166"/>
    </row>
    <row r="592" spans="1:9" x14ac:dyDescent="0.25">
      <c r="A592" s="172"/>
      <c r="B592" s="166"/>
      <c r="C592" s="166"/>
      <c r="D592" s="166"/>
      <c r="E592" s="166"/>
      <c r="F592" s="166"/>
      <c r="G592" s="166"/>
      <c r="H592" s="166"/>
      <c r="I592" s="166"/>
    </row>
    <row r="593" spans="1:9" x14ac:dyDescent="0.25">
      <c r="A593" s="172"/>
      <c r="B593" s="143"/>
      <c r="C593" s="166"/>
      <c r="D593" s="166"/>
      <c r="E593" s="166"/>
      <c r="F593" s="166"/>
      <c r="G593" s="166"/>
      <c r="H593" s="166"/>
      <c r="I593" s="166"/>
    </row>
    <row r="594" spans="1:9" x14ac:dyDescent="0.25">
      <c r="A594" s="172"/>
      <c r="B594" s="143"/>
      <c r="C594" s="166"/>
      <c r="D594" s="143"/>
      <c r="E594" s="166"/>
      <c r="F594" s="166"/>
      <c r="G594" s="166"/>
      <c r="H594" s="166"/>
      <c r="I594" s="166"/>
    </row>
    <row r="595" spans="1:9" x14ac:dyDescent="0.25">
      <c r="A595" s="172"/>
      <c r="B595" s="143"/>
      <c r="C595" s="166"/>
      <c r="D595" s="143"/>
      <c r="E595" s="166"/>
      <c r="F595" s="166"/>
      <c r="G595" s="166"/>
      <c r="H595" s="166"/>
      <c r="I595" s="166"/>
    </row>
    <row r="596" spans="1:9" x14ac:dyDescent="0.25">
      <c r="A596" s="172"/>
      <c r="B596" s="143"/>
      <c r="C596" s="166"/>
      <c r="D596" s="143"/>
      <c r="E596" s="166"/>
      <c r="F596" s="166"/>
      <c r="G596" s="166"/>
      <c r="H596" s="166"/>
      <c r="I596" s="166"/>
    </row>
    <row r="597" spans="1:9" x14ac:dyDescent="0.25">
      <c r="A597" s="172"/>
      <c r="B597" s="143"/>
      <c r="C597" s="166"/>
      <c r="D597" s="143"/>
      <c r="E597" s="166"/>
      <c r="F597" s="166"/>
      <c r="G597" s="166"/>
      <c r="H597" s="166"/>
      <c r="I597" s="166"/>
    </row>
    <row r="598" spans="1:9" x14ac:dyDescent="0.25">
      <c r="A598" s="172"/>
      <c r="B598" s="143"/>
      <c r="C598" s="166"/>
      <c r="D598" s="143"/>
      <c r="E598" s="166"/>
      <c r="F598" s="166"/>
      <c r="G598" s="166"/>
      <c r="H598" s="166"/>
      <c r="I598" s="166"/>
    </row>
    <row r="599" spans="1:9" x14ac:dyDescent="0.25">
      <c r="A599" s="172"/>
      <c r="B599" s="172"/>
      <c r="C599" s="172"/>
      <c r="D599" s="172"/>
      <c r="E599" s="175"/>
      <c r="F599" s="166"/>
      <c r="G599" s="172"/>
      <c r="H599" s="175"/>
      <c r="I599" s="166"/>
    </row>
    <row r="600" spans="1:9" x14ac:dyDescent="0.25">
      <c r="A600" s="166"/>
      <c r="B600" s="166"/>
      <c r="C600" s="166"/>
      <c r="D600" s="166"/>
      <c r="E600" s="166"/>
      <c r="F600" s="166"/>
      <c r="G600" s="166"/>
      <c r="H600" s="166"/>
      <c r="I600" s="166"/>
    </row>
    <row r="601" spans="1:9" x14ac:dyDescent="0.25">
      <c r="A601" s="172"/>
      <c r="B601" s="166"/>
      <c r="C601" s="166"/>
      <c r="D601" s="166"/>
      <c r="E601" s="166"/>
      <c r="F601" s="166"/>
      <c r="G601" s="166"/>
      <c r="H601" s="166"/>
      <c r="I601" s="166"/>
    </row>
    <row r="602" spans="1:9" x14ac:dyDescent="0.25">
      <c r="A602" s="172"/>
      <c r="B602" s="166"/>
      <c r="C602" s="166"/>
      <c r="D602" s="166"/>
      <c r="E602" s="166"/>
      <c r="F602" s="166"/>
      <c r="G602" s="166"/>
      <c r="H602" s="166"/>
      <c r="I602" s="166"/>
    </row>
    <row r="603" spans="1:9" x14ac:dyDescent="0.25">
      <c r="A603" s="172"/>
      <c r="B603" s="166"/>
      <c r="C603" s="166"/>
      <c r="D603" s="166"/>
      <c r="E603" s="166"/>
      <c r="F603" s="166"/>
      <c r="G603" s="166"/>
      <c r="H603" s="166"/>
      <c r="I603" s="166"/>
    </row>
    <row r="604" spans="1:9" x14ac:dyDescent="0.25">
      <c r="A604" s="172"/>
      <c r="B604" s="143"/>
      <c r="C604" s="166"/>
      <c r="D604" s="166"/>
      <c r="E604" s="166"/>
      <c r="F604" s="166"/>
      <c r="G604" s="166"/>
      <c r="H604" s="166"/>
      <c r="I604" s="166"/>
    </row>
    <row r="605" spans="1:9" x14ac:dyDescent="0.25">
      <c r="A605" s="172"/>
      <c r="B605" s="143"/>
      <c r="C605" s="166"/>
      <c r="D605" s="143"/>
      <c r="E605" s="166"/>
      <c r="F605" s="166"/>
      <c r="G605" s="166"/>
      <c r="H605" s="166"/>
      <c r="I605" s="166"/>
    </row>
    <row r="606" spans="1:9" x14ac:dyDescent="0.25">
      <c r="A606" s="172"/>
      <c r="B606" s="143"/>
      <c r="C606" s="166"/>
      <c r="D606" s="143"/>
      <c r="E606" s="166"/>
      <c r="F606" s="166"/>
      <c r="G606" s="166"/>
      <c r="H606" s="166"/>
      <c r="I606" s="166"/>
    </row>
    <row r="607" spans="1:9" x14ac:dyDescent="0.25">
      <c r="A607" s="172"/>
      <c r="B607" s="143"/>
      <c r="C607" s="166"/>
      <c r="D607" s="143"/>
      <c r="E607" s="166"/>
      <c r="F607" s="166"/>
      <c r="G607" s="166"/>
      <c r="H607" s="166"/>
      <c r="I607" s="166"/>
    </row>
    <row r="608" spans="1:9" x14ac:dyDescent="0.25">
      <c r="A608" s="172"/>
      <c r="B608" s="143"/>
      <c r="C608" s="166"/>
      <c r="D608" s="143"/>
      <c r="E608" s="166"/>
      <c r="F608" s="166"/>
      <c r="G608" s="166"/>
      <c r="H608" s="166"/>
      <c r="I608" s="166"/>
    </row>
    <row r="609" spans="1:9" x14ac:dyDescent="0.25">
      <c r="A609" s="172"/>
      <c r="B609" s="143"/>
      <c r="C609" s="166"/>
      <c r="D609" s="143"/>
      <c r="E609" s="166"/>
      <c r="F609" s="166"/>
      <c r="G609" s="166"/>
      <c r="H609" s="166"/>
      <c r="I609" s="166"/>
    </row>
    <row r="610" spans="1:9" x14ac:dyDescent="0.25">
      <c r="A610" s="172"/>
      <c r="B610" s="172"/>
      <c r="C610" s="172"/>
      <c r="D610" s="172"/>
      <c r="E610" s="175"/>
      <c r="F610" s="166"/>
      <c r="G610" s="172"/>
      <c r="H610" s="175"/>
      <c r="I610" s="166"/>
    </row>
    <row r="611" spans="1:9" x14ac:dyDescent="0.25">
      <c r="A611" s="172"/>
      <c r="B611" s="172"/>
      <c r="C611" s="172"/>
      <c r="D611" s="172"/>
      <c r="E611" s="175"/>
      <c r="F611" s="166"/>
      <c r="G611" s="172"/>
      <c r="H611" s="175"/>
      <c r="I611" s="166"/>
    </row>
    <row r="612" spans="1:9" x14ac:dyDescent="0.25">
      <c r="A612" s="172"/>
      <c r="B612" s="166"/>
      <c r="C612" s="166"/>
      <c r="D612" s="166"/>
      <c r="E612" s="166"/>
      <c r="F612" s="166"/>
      <c r="G612" s="166"/>
      <c r="H612" s="166"/>
      <c r="I612" s="166"/>
    </row>
    <row r="613" spans="1:9" x14ac:dyDescent="0.25">
      <c r="A613" s="172"/>
      <c r="B613" s="166"/>
      <c r="C613" s="166"/>
      <c r="D613" s="166"/>
      <c r="E613" s="166"/>
      <c r="F613" s="166"/>
      <c r="G613" s="166"/>
      <c r="H613" s="166"/>
      <c r="I613" s="166"/>
    </row>
    <row r="614" spans="1:9" x14ac:dyDescent="0.25">
      <c r="A614" s="172"/>
      <c r="B614" s="166"/>
      <c r="C614" s="166"/>
      <c r="D614" s="166"/>
      <c r="E614" s="166"/>
      <c r="F614" s="166"/>
      <c r="G614" s="166"/>
      <c r="H614" s="166"/>
      <c r="I614" s="166"/>
    </row>
    <row r="615" spans="1:9" x14ac:dyDescent="0.25">
      <c r="A615" s="172"/>
      <c r="B615" s="143"/>
      <c r="C615" s="166"/>
      <c r="D615" s="166"/>
      <c r="E615" s="166"/>
      <c r="F615" s="166"/>
      <c r="G615" s="166"/>
      <c r="H615" s="166"/>
      <c r="I615" s="166"/>
    </row>
    <row r="616" spans="1:9" x14ac:dyDescent="0.25">
      <c r="A616" s="172"/>
      <c r="B616" s="143"/>
      <c r="C616" s="166"/>
      <c r="D616" s="143"/>
      <c r="E616" s="166"/>
      <c r="F616" s="166"/>
      <c r="G616" s="166"/>
      <c r="H616" s="166"/>
      <c r="I616" s="166"/>
    </row>
    <row r="617" spans="1:9" x14ac:dyDescent="0.25">
      <c r="A617" s="172"/>
      <c r="B617" s="143"/>
      <c r="C617" s="166"/>
      <c r="D617" s="143"/>
      <c r="E617" s="166"/>
      <c r="F617" s="166"/>
      <c r="G617" s="166"/>
      <c r="H617" s="166"/>
      <c r="I617" s="166"/>
    </row>
    <row r="618" spans="1:9" x14ac:dyDescent="0.25">
      <c r="A618" s="172"/>
      <c r="B618" s="143"/>
      <c r="C618" s="166"/>
      <c r="D618" s="143"/>
      <c r="E618" s="166"/>
      <c r="F618" s="166"/>
      <c r="G618" s="166"/>
      <c r="H618" s="166"/>
      <c r="I618" s="166"/>
    </row>
    <row r="619" spans="1:9" x14ac:dyDescent="0.25">
      <c r="A619" s="172"/>
      <c r="B619" s="143"/>
      <c r="C619" s="166"/>
      <c r="D619" s="143"/>
      <c r="E619" s="166"/>
      <c r="F619" s="166"/>
      <c r="G619" s="166"/>
      <c r="H619" s="166"/>
      <c r="I619" s="166"/>
    </row>
    <row r="620" spans="1:9" x14ac:dyDescent="0.25">
      <c r="A620" s="172"/>
      <c r="B620" s="143"/>
      <c r="C620" s="166"/>
      <c r="D620" s="143"/>
      <c r="E620" s="166"/>
      <c r="F620" s="166"/>
      <c r="G620" s="166"/>
      <c r="H620" s="166"/>
      <c r="I620" s="166"/>
    </row>
    <row r="621" spans="1:9" x14ac:dyDescent="0.25">
      <c r="A621" s="172"/>
      <c r="B621" s="172"/>
      <c r="C621" s="172"/>
      <c r="D621" s="172"/>
      <c r="E621" s="175"/>
      <c r="F621" s="166"/>
      <c r="G621" s="172"/>
      <c r="H621" s="175"/>
      <c r="I621" s="166"/>
    </row>
    <row r="622" spans="1:9" x14ac:dyDescent="0.25">
      <c r="A622" s="172"/>
      <c r="B622" s="172"/>
      <c r="C622" s="172"/>
      <c r="D622" s="172"/>
      <c r="E622" s="175"/>
      <c r="F622" s="166"/>
      <c r="G622" s="172"/>
      <c r="H622" s="175"/>
      <c r="I622" s="166"/>
    </row>
    <row r="623" spans="1:9" x14ac:dyDescent="0.25">
      <c r="A623" s="172"/>
      <c r="B623" s="166"/>
      <c r="C623" s="166"/>
      <c r="D623" s="166"/>
      <c r="E623" s="166"/>
      <c r="F623" s="166"/>
      <c r="G623" s="166"/>
      <c r="H623" s="166"/>
      <c r="I623" s="166"/>
    </row>
    <row r="624" spans="1:9" x14ac:dyDescent="0.25">
      <c r="A624" s="172"/>
      <c r="B624" s="166"/>
      <c r="C624" s="166"/>
      <c r="D624" s="166"/>
      <c r="E624" s="166"/>
      <c r="F624" s="166"/>
      <c r="G624" s="166"/>
      <c r="H624" s="166"/>
      <c r="I624" s="166"/>
    </row>
    <row r="625" spans="1:9" x14ac:dyDescent="0.25">
      <c r="A625" s="172"/>
      <c r="B625" s="166"/>
      <c r="C625" s="166"/>
      <c r="D625" s="166"/>
      <c r="E625" s="166"/>
      <c r="F625" s="166"/>
      <c r="G625" s="166"/>
      <c r="H625" s="166"/>
      <c r="I625" s="166"/>
    </row>
    <row r="626" spans="1:9" x14ac:dyDescent="0.25">
      <c r="A626" s="172"/>
      <c r="B626" s="143"/>
      <c r="C626" s="166"/>
      <c r="D626" s="166"/>
      <c r="E626" s="166"/>
      <c r="F626" s="166"/>
      <c r="G626" s="166"/>
      <c r="H626" s="166"/>
      <c r="I626" s="166"/>
    </row>
    <row r="627" spans="1:9" x14ac:dyDescent="0.25">
      <c r="A627" s="172"/>
      <c r="B627" s="143"/>
      <c r="C627" s="166"/>
      <c r="D627" s="143"/>
      <c r="E627" s="166"/>
      <c r="F627" s="166"/>
      <c r="G627" s="166"/>
      <c r="H627" s="166"/>
      <c r="I627" s="166"/>
    </row>
    <row r="628" spans="1:9" x14ac:dyDescent="0.25">
      <c r="A628" s="172"/>
      <c r="B628" s="143"/>
      <c r="C628" s="166"/>
      <c r="D628" s="143"/>
      <c r="E628" s="166"/>
      <c r="F628" s="166"/>
      <c r="G628" s="166"/>
      <c r="H628" s="166"/>
      <c r="I628" s="166"/>
    </row>
    <row r="629" spans="1:9" x14ac:dyDescent="0.25">
      <c r="A629" s="172"/>
      <c r="B629" s="143"/>
      <c r="C629" s="166"/>
      <c r="D629" s="143"/>
      <c r="E629" s="166"/>
      <c r="F629" s="166"/>
      <c r="G629" s="166"/>
      <c r="H629" s="166"/>
      <c r="I629" s="166"/>
    </row>
    <row r="630" spans="1:9" x14ac:dyDescent="0.25">
      <c r="A630" s="172"/>
      <c r="B630" s="143"/>
      <c r="C630" s="166"/>
      <c r="D630" s="143"/>
      <c r="E630" s="166"/>
      <c r="F630" s="166"/>
      <c r="G630" s="166"/>
      <c r="H630" s="166"/>
      <c r="I630" s="166"/>
    </row>
    <row r="631" spans="1:9" x14ac:dyDescent="0.25">
      <c r="A631" s="172"/>
      <c r="B631" s="143"/>
      <c r="C631" s="166"/>
      <c r="D631" s="143"/>
      <c r="E631" s="166"/>
      <c r="F631" s="166"/>
      <c r="G631" s="166"/>
      <c r="H631" s="166"/>
      <c r="I631" s="166"/>
    </row>
    <row r="632" spans="1:9" x14ac:dyDescent="0.25">
      <c r="A632" s="172"/>
      <c r="B632" s="172"/>
      <c r="C632" s="172"/>
      <c r="D632" s="172"/>
      <c r="E632" s="175"/>
      <c r="F632" s="166"/>
      <c r="G632" s="172"/>
      <c r="H632" s="175"/>
      <c r="I632" s="166"/>
    </row>
    <row r="633" spans="1:9" x14ac:dyDescent="0.25">
      <c r="A633" s="172"/>
      <c r="B633" s="172"/>
      <c r="C633" s="172"/>
      <c r="D633" s="172"/>
      <c r="E633" s="175"/>
      <c r="F633" s="166"/>
      <c r="G633" s="172"/>
      <c r="H633" s="175"/>
      <c r="I633" s="166"/>
    </row>
    <row r="634" spans="1:9" x14ac:dyDescent="0.25">
      <c r="A634" s="172"/>
      <c r="B634" s="166"/>
      <c r="C634" s="166"/>
      <c r="D634" s="166"/>
      <c r="E634" s="166"/>
      <c r="F634" s="166"/>
      <c r="G634" s="166"/>
      <c r="H634" s="166"/>
      <c r="I634" s="166"/>
    </row>
    <row r="635" spans="1:9" x14ac:dyDescent="0.25">
      <c r="A635" s="172"/>
      <c r="B635" s="166"/>
      <c r="C635" s="166"/>
      <c r="D635" s="166"/>
      <c r="E635" s="166"/>
      <c r="F635" s="166"/>
      <c r="G635" s="166"/>
      <c r="H635" s="166"/>
      <c r="I635" s="166"/>
    </row>
    <row r="636" spans="1:9" x14ac:dyDescent="0.25">
      <c r="A636" s="172"/>
      <c r="B636" s="166"/>
      <c r="C636" s="166"/>
      <c r="D636" s="166"/>
      <c r="E636" s="166"/>
      <c r="F636" s="166"/>
      <c r="G636" s="166"/>
      <c r="H636" s="166"/>
      <c r="I636" s="166"/>
    </row>
    <row r="637" spans="1:9" x14ac:dyDescent="0.25">
      <c r="A637" s="172"/>
      <c r="B637" s="143"/>
      <c r="C637" s="166"/>
      <c r="D637" s="166"/>
      <c r="E637" s="166"/>
      <c r="F637" s="166"/>
      <c r="G637" s="166"/>
      <c r="H637" s="166"/>
      <c r="I637" s="166"/>
    </row>
    <row r="638" spans="1:9" x14ac:dyDescent="0.25">
      <c r="A638" s="172"/>
      <c r="B638" s="143"/>
      <c r="C638" s="166"/>
      <c r="D638" s="143"/>
      <c r="E638" s="166"/>
      <c r="F638" s="166"/>
      <c r="G638" s="166"/>
      <c r="H638" s="166"/>
      <c r="I638" s="166"/>
    </row>
    <row r="639" spans="1:9" x14ac:dyDescent="0.25">
      <c r="A639" s="172"/>
      <c r="B639" s="143"/>
      <c r="C639" s="166"/>
      <c r="D639" s="143"/>
      <c r="E639" s="166"/>
      <c r="F639" s="166"/>
      <c r="G639" s="166"/>
      <c r="H639" s="166"/>
      <c r="I639" s="166"/>
    </row>
    <row r="640" spans="1:9" x14ac:dyDescent="0.25">
      <c r="A640" s="172"/>
      <c r="B640" s="143"/>
      <c r="C640" s="166"/>
      <c r="D640" s="143"/>
      <c r="E640" s="166"/>
      <c r="F640" s="166"/>
      <c r="G640" s="166"/>
      <c r="H640" s="166"/>
      <c r="I640" s="166"/>
    </row>
    <row r="641" spans="1:9" x14ac:dyDescent="0.25">
      <c r="A641" s="172"/>
      <c r="B641" s="143"/>
      <c r="C641" s="166"/>
      <c r="D641" s="143"/>
      <c r="E641" s="166"/>
      <c r="F641" s="166"/>
      <c r="G641" s="166"/>
      <c r="H641" s="166"/>
      <c r="I641" s="166"/>
    </row>
    <row r="642" spans="1:9" x14ac:dyDescent="0.25">
      <c r="A642" s="172"/>
      <c r="B642" s="143"/>
      <c r="C642" s="166"/>
      <c r="D642" s="143"/>
      <c r="E642" s="166"/>
      <c r="F642" s="166"/>
      <c r="G642" s="166"/>
      <c r="H642" s="166"/>
      <c r="I642" s="166"/>
    </row>
    <row r="643" spans="1:9" x14ac:dyDescent="0.25">
      <c r="A643" s="172"/>
      <c r="B643" s="172"/>
      <c r="C643" s="172"/>
      <c r="D643" s="172"/>
      <c r="E643" s="175"/>
      <c r="F643" s="166"/>
      <c r="G643" s="172"/>
      <c r="H643" s="175"/>
      <c r="I643" s="166"/>
    </row>
    <row r="644" spans="1:9" x14ac:dyDescent="0.25">
      <c r="A644" s="166"/>
      <c r="B644" s="176"/>
      <c r="C644" s="166"/>
      <c r="D644" s="166"/>
      <c r="E644" s="166"/>
      <c r="F644" s="166"/>
      <c r="G644" s="173"/>
      <c r="H644" s="174"/>
      <c r="I644" s="166"/>
    </row>
    <row r="645" spans="1:9" x14ac:dyDescent="0.25">
      <c r="A645" s="172"/>
      <c r="B645" s="166"/>
      <c r="C645" s="166"/>
      <c r="D645" s="166"/>
      <c r="E645" s="166"/>
      <c r="F645" s="166"/>
      <c r="G645" s="166"/>
      <c r="H645" s="166"/>
      <c r="I645" s="166"/>
    </row>
    <row r="646" spans="1:9" x14ac:dyDescent="0.25">
      <c r="A646" s="172"/>
      <c r="B646" s="166"/>
      <c r="C646" s="166"/>
      <c r="D646" s="166"/>
      <c r="E646" s="166"/>
      <c r="F646" s="166"/>
      <c r="G646" s="166"/>
      <c r="H646" s="166"/>
      <c r="I646" s="166"/>
    </row>
  </sheetData>
  <sheetProtection algorithmName="SHA-512" hashValue="6Zui9CiFax5kwyzCNrRZzwhMgagWAAwC6Gpp4p8NUtz04rEswOnZG856sHbqQFdZRIMG5DTvdVonqRvB1JYQ8w==" saltValue="beBzbuto3W/oemX+NzLgoQ==" spinCount="100000" sheet="1" objects="1" scenarios="1" selectLockedCells="1"/>
  <mergeCells count="23">
    <mergeCell ref="B62:I62"/>
    <mergeCell ref="B64:I64"/>
    <mergeCell ref="B52:I52"/>
    <mergeCell ref="B53:I53"/>
    <mergeCell ref="B54:I54"/>
    <mergeCell ref="B55:I55"/>
    <mergeCell ref="B56:I56"/>
    <mergeCell ref="B74:I74"/>
    <mergeCell ref="B82:I82"/>
    <mergeCell ref="B83:I83"/>
    <mergeCell ref="B79:I79"/>
    <mergeCell ref="B57:I57"/>
    <mergeCell ref="B63:I63"/>
    <mergeCell ref="B69:I69"/>
    <mergeCell ref="B80:I80"/>
    <mergeCell ref="B81:I81"/>
    <mergeCell ref="B78:I78"/>
    <mergeCell ref="B70:I70"/>
    <mergeCell ref="B68:I68"/>
    <mergeCell ref="B58:I58"/>
    <mergeCell ref="B59:I59"/>
    <mergeCell ref="B60:I60"/>
    <mergeCell ref="B61:I6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S894"/>
  <sheetViews>
    <sheetView topLeftCell="B46" zoomScaleNormal="100" workbookViewId="0">
      <selection activeCell="E62" sqref="E62"/>
    </sheetView>
  </sheetViews>
  <sheetFormatPr defaultRowHeight="15" x14ac:dyDescent="0.25"/>
  <cols>
    <col min="1" max="1" width="5.7109375" style="137" customWidth="1"/>
    <col min="2" max="2" width="36" style="282" customWidth="1"/>
    <col min="3" max="3" width="9" style="217" customWidth="1"/>
    <col min="4" max="4" width="5.7109375" style="218" customWidth="1"/>
    <col min="5" max="5" width="9" style="219" bestFit="1" customWidth="1"/>
    <col min="6" max="6" width="5.28515625" style="218" customWidth="1"/>
    <col min="7" max="7" width="15.5703125" style="206" customWidth="1"/>
    <col min="8" max="8" width="24.7109375" style="207" customWidth="1"/>
    <col min="9" max="201" width="9.140625" style="207"/>
    <col min="202" max="256" width="9.140625" style="208"/>
    <col min="257" max="257" width="7.42578125" style="208" bestFit="1" customWidth="1"/>
    <col min="258" max="258" width="43" style="208" bestFit="1" customWidth="1"/>
    <col min="259" max="259" width="14.28515625" style="208" customWidth="1"/>
    <col min="260" max="260" width="5.7109375" style="208" customWidth="1"/>
    <col min="261" max="261" width="14.28515625" style="208" customWidth="1"/>
    <col min="262" max="262" width="5.28515625" style="208" customWidth="1"/>
    <col min="263" max="263" width="14.42578125" style="208" customWidth="1"/>
    <col min="264" max="264" width="24.7109375" style="208" customWidth="1"/>
    <col min="265" max="512" width="9.140625" style="208"/>
    <col min="513" max="513" width="7.42578125" style="208" bestFit="1" customWidth="1"/>
    <col min="514" max="514" width="43" style="208" bestFit="1" customWidth="1"/>
    <col min="515" max="515" width="14.28515625" style="208" customWidth="1"/>
    <col min="516" max="516" width="5.7109375" style="208" customWidth="1"/>
    <col min="517" max="517" width="14.28515625" style="208" customWidth="1"/>
    <col min="518" max="518" width="5.28515625" style="208" customWidth="1"/>
    <col min="519" max="519" width="14.42578125" style="208" customWidth="1"/>
    <col min="520" max="520" width="24.7109375" style="208" customWidth="1"/>
    <col min="521" max="768" width="9.140625" style="208"/>
    <col min="769" max="769" width="7.42578125" style="208" bestFit="1" customWidth="1"/>
    <col min="770" max="770" width="43" style="208" bestFit="1" customWidth="1"/>
    <col min="771" max="771" width="14.28515625" style="208" customWidth="1"/>
    <col min="772" max="772" width="5.7109375" style="208" customWidth="1"/>
    <col min="773" max="773" width="14.28515625" style="208" customWidth="1"/>
    <col min="774" max="774" width="5.28515625" style="208" customWidth="1"/>
    <col min="775" max="775" width="14.42578125" style="208" customWidth="1"/>
    <col min="776" max="776" width="24.7109375" style="208" customWidth="1"/>
    <col min="777" max="1024" width="9.140625" style="208"/>
    <col min="1025" max="1025" width="7.42578125" style="208" bestFit="1" customWidth="1"/>
    <col min="1026" max="1026" width="43" style="208" bestFit="1" customWidth="1"/>
    <col min="1027" max="1027" width="14.28515625" style="208" customWidth="1"/>
    <col min="1028" max="1028" width="5.7109375" style="208" customWidth="1"/>
    <col min="1029" max="1029" width="14.28515625" style="208" customWidth="1"/>
    <col min="1030" max="1030" width="5.28515625" style="208" customWidth="1"/>
    <col min="1031" max="1031" width="14.42578125" style="208" customWidth="1"/>
    <col min="1032" max="1032" width="24.7109375" style="208" customWidth="1"/>
    <col min="1033" max="1280" width="9.140625" style="208"/>
    <col min="1281" max="1281" width="7.42578125" style="208" bestFit="1" customWidth="1"/>
    <col min="1282" max="1282" width="43" style="208" bestFit="1" customWidth="1"/>
    <col min="1283" max="1283" width="14.28515625" style="208" customWidth="1"/>
    <col min="1284" max="1284" width="5.7109375" style="208" customWidth="1"/>
    <col min="1285" max="1285" width="14.28515625" style="208" customWidth="1"/>
    <col min="1286" max="1286" width="5.28515625" style="208" customWidth="1"/>
    <col min="1287" max="1287" width="14.42578125" style="208" customWidth="1"/>
    <col min="1288" max="1288" width="24.7109375" style="208" customWidth="1"/>
    <col min="1289" max="1536" width="9.140625" style="208"/>
    <col min="1537" max="1537" width="7.42578125" style="208" bestFit="1" customWidth="1"/>
    <col min="1538" max="1538" width="43" style="208" bestFit="1" customWidth="1"/>
    <col min="1539" max="1539" width="14.28515625" style="208" customWidth="1"/>
    <col min="1540" max="1540" width="5.7109375" style="208" customWidth="1"/>
    <col min="1541" max="1541" width="14.28515625" style="208" customWidth="1"/>
    <col min="1542" max="1542" width="5.28515625" style="208" customWidth="1"/>
    <col min="1543" max="1543" width="14.42578125" style="208" customWidth="1"/>
    <col min="1544" max="1544" width="24.7109375" style="208" customWidth="1"/>
    <col min="1545" max="1792" width="9.140625" style="208"/>
    <col min="1793" max="1793" width="7.42578125" style="208" bestFit="1" customWidth="1"/>
    <col min="1794" max="1794" width="43" style="208" bestFit="1" customWidth="1"/>
    <col min="1795" max="1795" width="14.28515625" style="208" customWidth="1"/>
    <col min="1796" max="1796" width="5.7109375" style="208" customWidth="1"/>
    <col min="1797" max="1797" width="14.28515625" style="208" customWidth="1"/>
    <col min="1798" max="1798" width="5.28515625" style="208" customWidth="1"/>
    <col min="1799" max="1799" width="14.42578125" style="208" customWidth="1"/>
    <col min="1800" max="1800" width="24.7109375" style="208" customWidth="1"/>
    <col min="1801" max="2048" width="9.140625" style="208"/>
    <col min="2049" max="2049" width="7.42578125" style="208" bestFit="1" customWidth="1"/>
    <col min="2050" max="2050" width="43" style="208" bestFit="1" customWidth="1"/>
    <col min="2051" max="2051" width="14.28515625" style="208" customWidth="1"/>
    <col min="2052" max="2052" width="5.7109375" style="208" customWidth="1"/>
    <col min="2053" max="2053" width="14.28515625" style="208" customWidth="1"/>
    <col min="2054" max="2054" width="5.28515625" style="208" customWidth="1"/>
    <col min="2055" max="2055" width="14.42578125" style="208" customWidth="1"/>
    <col min="2056" max="2056" width="24.7109375" style="208" customWidth="1"/>
    <col min="2057" max="2304" width="9.140625" style="208"/>
    <col min="2305" max="2305" width="7.42578125" style="208" bestFit="1" customWidth="1"/>
    <col min="2306" max="2306" width="43" style="208" bestFit="1" customWidth="1"/>
    <col min="2307" max="2307" width="14.28515625" style="208" customWidth="1"/>
    <col min="2308" max="2308" width="5.7109375" style="208" customWidth="1"/>
    <col min="2309" max="2309" width="14.28515625" style="208" customWidth="1"/>
    <col min="2310" max="2310" width="5.28515625" style="208" customWidth="1"/>
    <col min="2311" max="2311" width="14.42578125" style="208" customWidth="1"/>
    <col min="2312" max="2312" width="24.7109375" style="208" customWidth="1"/>
    <col min="2313" max="2560" width="9.140625" style="208"/>
    <col min="2561" max="2561" width="7.42578125" style="208" bestFit="1" customWidth="1"/>
    <col min="2562" max="2562" width="43" style="208" bestFit="1" customWidth="1"/>
    <col min="2563" max="2563" width="14.28515625" style="208" customWidth="1"/>
    <col min="2564" max="2564" width="5.7109375" style="208" customWidth="1"/>
    <col min="2565" max="2565" width="14.28515625" style="208" customWidth="1"/>
    <col min="2566" max="2566" width="5.28515625" style="208" customWidth="1"/>
    <col min="2567" max="2567" width="14.42578125" style="208" customWidth="1"/>
    <col min="2568" max="2568" width="24.7109375" style="208" customWidth="1"/>
    <col min="2569" max="2816" width="9.140625" style="208"/>
    <col min="2817" max="2817" width="7.42578125" style="208" bestFit="1" customWidth="1"/>
    <col min="2818" max="2818" width="43" style="208" bestFit="1" customWidth="1"/>
    <col min="2819" max="2819" width="14.28515625" style="208" customWidth="1"/>
    <col min="2820" max="2820" width="5.7109375" style="208" customWidth="1"/>
    <col min="2821" max="2821" width="14.28515625" style="208" customWidth="1"/>
    <col min="2822" max="2822" width="5.28515625" style="208" customWidth="1"/>
    <col min="2823" max="2823" width="14.42578125" style="208" customWidth="1"/>
    <col min="2824" max="2824" width="24.7109375" style="208" customWidth="1"/>
    <col min="2825" max="3072" width="9.140625" style="208"/>
    <col min="3073" max="3073" width="7.42578125" style="208" bestFit="1" customWidth="1"/>
    <col min="3074" max="3074" width="43" style="208" bestFit="1" customWidth="1"/>
    <col min="3075" max="3075" width="14.28515625" style="208" customWidth="1"/>
    <col min="3076" max="3076" width="5.7109375" style="208" customWidth="1"/>
    <col min="3077" max="3077" width="14.28515625" style="208" customWidth="1"/>
    <col min="3078" max="3078" width="5.28515625" style="208" customWidth="1"/>
    <col min="3079" max="3079" width="14.42578125" style="208" customWidth="1"/>
    <col min="3080" max="3080" width="24.7109375" style="208" customWidth="1"/>
    <col min="3081" max="3328" width="9.140625" style="208"/>
    <col min="3329" max="3329" width="7.42578125" style="208" bestFit="1" customWidth="1"/>
    <col min="3330" max="3330" width="43" style="208" bestFit="1" customWidth="1"/>
    <col min="3331" max="3331" width="14.28515625" style="208" customWidth="1"/>
    <col min="3332" max="3332" width="5.7109375" style="208" customWidth="1"/>
    <col min="3333" max="3333" width="14.28515625" style="208" customWidth="1"/>
    <col min="3334" max="3334" width="5.28515625" style="208" customWidth="1"/>
    <col min="3335" max="3335" width="14.42578125" style="208" customWidth="1"/>
    <col min="3336" max="3336" width="24.7109375" style="208" customWidth="1"/>
    <col min="3337" max="3584" width="9.140625" style="208"/>
    <col min="3585" max="3585" width="7.42578125" style="208" bestFit="1" customWidth="1"/>
    <col min="3586" max="3586" width="43" style="208" bestFit="1" customWidth="1"/>
    <col min="3587" max="3587" width="14.28515625" style="208" customWidth="1"/>
    <col min="3588" max="3588" width="5.7109375" style="208" customWidth="1"/>
    <col min="3589" max="3589" width="14.28515625" style="208" customWidth="1"/>
    <col min="3590" max="3590" width="5.28515625" style="208" customWidth="1"/>
    <col min="3591" max="3591" width="14.42578125" style="208" customWidth="1"/>
    <col min="3592" max="3592" width="24.7109375" style="208" customWidth="1"/>
    <col min="3593" max="3840" width="9.140625" style="208"/>
    <col min="3841" max="3841" width="7.42578125" style="208" bestFit="1" customWidth="1"/>
    <col min="3842" max="3842" width="43" style="208" bestFit="1" customWidth="1"/>
    <col min="3843" max="3843" width="14.28515625" style="208" customWidth="1"/>
    <col min="3844" max="3844" width="5.7109375" style="208" customWidth="1"/>
    <col min="3845" max="3845" width="14.28515625" style="208" customWidth="1"/>
    <col min="3846" max="3846" width="5.28515625" style="208" customWidth="1"/>
    <col min="3847" max="3847" width="14.42578125" style="208" customWidth="1"/>
    <col min="3848" max="3848" width="24.7109375" style="208" customWidth="1"/>
    <col min="3849" max="4096" width="9.140625" style="208"/>
    <col min="4097" max="4097" width="7.42578125" style="208" bestFit="1" customWidth="1"/>
    <col min="4098" max="4098" width="43" style="208" bestFit="1" customWidth="1"/>
    <col min="4099" max="4099" width="14.28515625" style="208" customWidth="1"/>
    <col min="4100" max="4100" width="5.7109375" style="208" customWidth="1"/>
    <col min="4101" max="4101" width="14.28515625" style="208" customWidth="1"/>
    <col min="4102" max="4102" width="5.28515625" style="208" customWidth="1"/>
    <col min="4103" max="4103" width="14.42578125" style="208" customWidth="1"/>
    <col min="4104" max="4104" width="24.7109375" style="208" customWidth="1"/>
    <col min="4105" max="4352" width="9.140625" style="208"/>
    <col min="4353" max="4353" width="7.42578125" style="208" bestFit="1" customWidth="1"/>
    <col min="4354" max="4354" width="43" style="208" bestFit="1" customWidth="1"/>
    <col min="4355" max="4355" width="14.28515625" style="208" customWidth="1"/>
    <col min="4356" max="4356" width="5.7109375" style="208" customWidth="1"/>
    <col min="4357" max="4357" width="14.28515625" style="208" customWidth="1"/>
    <col min="4358" max="4358" width="5.28515625" style="208" customWidth="1"/>
    <col min="4359" max="4359" width="14.42578125" style="208" customWidth="1"/>
    <col min="4360" max="4360" width="24.7109375" style="208" customWidth="1"/>
    <col min="4361" max="4608" width="9.140625" style="208"/>
    <col min="4609" max="4609" width="7.42578125" style="208" bestFit="1" customWidth="1"/>
    <col min="4610" max="4610" width="43" style="208" bestFit="1" customWidth="1"/>
    <col min="4611" max="4611" width="14.28515625" style="208" customWidth="1"/>
    <col min="4612" max="4612" width="5.7109375" style="208" customWidth="1"/>
    <col min="4613" max="4613" width="14.28515625" style="208" customWidth="1"/>
    <col min="4614" max="4614" width="5.28515625" style="208" customWidth="1"/>
    <col min="4615" max="4615" width="14.42578125" style="208" customWidth="1"/>
    <col min="4616" max="4616" width="24.7109375" style="208" customWidth="1"/>
    <col min="4617" max="4864" width="9.140625" style="208"/>
    <col min="4865" max="4865" width="7.42578125" style="208" bestFit="1" customWidth="1"/>
    <col min="4866" max="4866" width="43" style="208" bestFit="1" customWidth="1"/>
    <col min="4867" max="4867" width="14.28515625" style="208" customWidth="1"/>
    <col min="4868" max="4868" width="5.7109375" style="208" customWidth="1"/>
    <col min="4869" max="4869" width="14.28515625" style="208" customWidth="1"/>
    <col min="4870" max="4870" width="5.28515625" style="208" customWidth="1"/>
    <col min="4871" max="4871" width="14.42578125" style="208" customWidth="1"/>
    <col min="4872" max="4872" width="24.7109375" style="208" customWidth="1"/>
    <col min="4873" max="5120" width="9.140625" style="208"/>
    <col min="5121" max="5121" width="7.42578125" style="208" bestFit="1" customWidth="1"/>
    <col min="5122" max="5122" width="43" style="208" bestFit="1" customWidth="1"/>
    <col min="5123" max="5123" width="14.28515625" style="208" customWidth="1"/>
    <col min="5124" max="5124" width="5.7109375" style="208" customWidth="1"/>
    <col min="5125" max="5125" width="14.28515625" style="208" customWidth="1"/>
    <col min="5126" max="5126" width="5.28515625" style="208" customWidth="1"/>
    <col min="5127" max="5127" width="14.42578125" style="208" customWidth="1"/>
    <col min="5128" max="5128" width="24.7109375" style="208" customWidth="1"/>
    <col min="5129" max="5376" width="9.140625" style="208"/>
    <col min="5377" max="5377" width="7.42578125" style="208" bestFit="1" customWidth="1"/>
    <col min="5378" max="5378" width="43" style="208" bestFit="1" customWidth="1"/>
    <col min="5379" max="5379" width="14.28515625" style="208" customWidth="1"/>
    <col min="5380" max="5380" width="5.7109375" style="208" customWidth="1"/>
    <col min="5381" max="5381" width="14.28515625" style="208" customWidth="1"/>
    <col min="5382" max="5382" width="5.28515625" style="208" customWidth="1"/>
    <col min="5383" max="5383" width="14.42578125" style="208" customWidth="1"/>
    <col min="5384" max="5384" width="24.7109375" style="208" customWidth="1"/>
    <col min="5385" max="5632" width="9.140625" style="208"/>
    <col min="5633" max="5633" width="7.42578125" style="208" bestFit="1" customWidth="1"/>
    <col min="5634" max="5634" width="43" style="208" bestFit="1" customWidth="1"/>
    <col min="5635" max="5635" width="14.28515625" style="208" customWidth="1"/>
    <col min="5636" max="5636" width="5.7109375" style="208" customWidth="1"/>
    <col min="5637" max="5637" width="14.28515625" style="208" customWidth="1"/>
    <col min="5638" max="5638" width="5.28515625" style="208" customWidth="1"/>
    <col min="5639" max="5639" width="14.42578125" style="208" customWidth="1"/>
    <col min="5640" max="5640" width="24.7109375" style="208" customWidth="1"/>
    <col min="5641" max="5888" width="9.140625" style="208"/>
    <col min="5889" max="5889" width="7.42578125" style="208" bestFit="1" customWidth="1"/>
    <col min="5890" max="5890" width="43" style="208" bestFit="1" customWidth="1"/>
    <col min="5891" max="5891" width="14.28515625" style="208" customWidth="1"/>
    <col min="5892" max="5892" width="5.7109375" style="208" customWidth="1"/>
    <col min="5893" max="5893" width="14.28515625" style="208" customWidth="1"/>
    <col min="5894" max="5894" width="5.28515625" style="208" customWidth="1"/>
    <col min="5895" max="5895" width="14.42578125" style="208" customWidth="1"/>
    <col min="5896" max="5896" width="24.7109375" style="208" customWidth="1"/>
    <col min="5897" max="6144" width="9.140625" style="208"/>
    <col min="6145" max="6145" width="7.42578125" style="208" bestFit="1" customWidth="1"/>
    <col min="6146" max="6146" width="43" style="208" bestFit="1" customWidth="1"/>
    <col min="6147" max="6147" width="14.28515625" style="208" customWidth="1"/>
    <col min="6148" max="6148" width="5.7109375" style="208" customWidth="1"/>
    <col min="6149" max="6149" width="14.28515625" style="208" customWidth="1"/>
    <col min="6150" max="6150" width="5.28515625" style="208" customWidth="1"/>
    <col min="6151" max="6151" width="14.42578125" style="208" customWidth="1"/>
    <col min="6152" max="6152" width="24.7109375" style="208" customWidth="1"/>
    <col min="6153" max="6400" width="9.140625" style="208"/>
    <col min="6401" max="6401" width="7.42578125" style="208" bestFit="1" customWidth="1"/>
    <col min="6402" max="6402" width="43" style="208" bestFit="1" customWidth="1"/>
    <col min="6403" max="6403" width="14.28515625" style="208" customWidth="1"/>
    <col min="6404" max="6404" width="5.7109375" style="208" customWidth="1"/>
    <col min="6405" max="6405" width="14.28515625" style="208" customWidth="1"/>
    <col min="6406" max="6406" width="5.28515625" style="208" customWidth="1"/>
    <col min="6407" max="6407" width="14.42578125" style="208" customWidth="1"/>
    <col min="6408" max="6408" width="24.7109375" style="208" customWidth="1"/>
    <col min="6409" max="6656" width="9.140625" style="208"/>
    <col min="6657" max="6657" width="7.42578125" style="208" bestFit="1" customWidth="1"/>
    <col min="6658" max="6658" width="43" style="208" bestFit="1" customWidth="1"/>
    <col min="6659" max="6659" width="14.28515625" style="208" customWidth="1"/>
    <col min="6660" max="6660" width="5.7109375" style="208" customWidth="1"/>
    <col min="6661" max="6661" width="14.28515625" style="208" customWidth="1"/>
    <col min="6662" max="6662" width="5.28515625" style="208" customWidth="1"/>
    <col min="6663" max="6663" width="14.42578125" style="208" customWidth="1"/>
    <col min="6664" max="6664" width="24.7109375" style="208" customWidth="1"/>
    <col min="6665" max="6912" width="9.140625" style="208"/>
    <col min="6913" max="6913" width="7.42578125" style="208" bestFit="1" customWidth="1"/>
    <col min="6914" max="6914" width="43" style="208" bestFit="1" customWidth="1"/>
    <col min="6915" max="6915" width="14.28515625" style="208" customWidth="1"/>
    <col min="6916" max="6916" width="5.7109375" style="208" customWidth="1"/>
    <col min="6917" max="6917" width="14.28515625" style="208" customWidth="1"/>
    <col min="6918" max="6918" width="5.28515625" style="208" customWidth="1"/>
    <col min="6919" max="6919" width="14.42578125" style="208" customWidth="1"/>
    <col min="6920" max="6920" width="24.7109375" style="208" customWidth="1"/>
    <col min="6921" max="7168" width="9.140625" style="208"/>
    <col min="7169" max="7169" width="7.42578125" style="208" bestFit="1" customWidth="1"/>
    <col min="7170" max="7170" width="43" style="208" bestFit="1" customWidth="1"/>
    <col min="7171" max="7171" width="14.28515625" style="208" customWidth="1"/>
    <col min="7172" max="7172" width="5.7109375" style="208" customWidth="1"/>
    <col min="7173" max="7173" width="14.28515625" style="208" customWidth="1"/>
    <col min="7174" max="7174" width="5.28515625" style="208" customWidth="1"/>
    <col min="7175" max="7175" width="14.42578125" style="208" customWidth="1"/>
    <col min="7176" max="7176" width="24.7109375" style="208" customWidth="1"/>
    <col min="7177" max="7424" width="9.140625" style="208"/>
    <col min="7425" max="7425" width="7.42578125" style="208" bestFit="1" customWidth="1"/>
    <col min="7426" max="7426" width="43" style="208" bestFit="1" customWidth="1"/>
    <col min="7427" max="7427" width="14.28515625" style="208" customWidth="1"/>
    <col min="7428" max="7428" width="5.7109375" style="208" customWidth="1"/>
    <col min="7429" max="7429" width="14.28515625" style="208" customWidth="1"/>
    <col min="7430" max="7430" width="5.28515625" style="208" customWidth="1"/>
    <col min="7431" max="7431" width="14.42578125" style="208" customWidth="1"/>
    <col min="7432" max="7432" width="24.7109375" style="208" customWidth="1"/>
    <col min="7433" max="7680" width="9.140625" style="208"/>
    <col min="7681" max="7681" width="7.42578125" style="208" bestFit="1" customWidth="1"/>
    <col min="7682" max="7682" width="43" style="208" bestFit="1" customWidth="1"/>
    <col min="7683" max="7683" width="14.28515625" style="208" customWidth="1"/>
    <col min="7684" max="7684" width="5.7109375" style="208" customWidth="1"/>
    <col min="7685" max="7685" width="14.28515625" style="208" customWidth="1"/>
    <col min="7686" max="7686" width="5.28515625" style="208" customWidth="1"/>
    <col min="7687" max="7687" width="14.42578125" style="208" customWidth="1"/>
    <col min="7688" max="7688" width="24.7109375" style="208" customWidth="1"/>
    <col min="7689" max="7936" width="9.140625" style="208"/>
    <col min="7937" max="7937" width="7.42578125" style="208" bestFit="1" customWidth="1"/>
    <col min="7938" max="7938" width="43" style="208" bestFit="1" customWidth="1"/>
    <col min="7939" max="7939" width="14.28515625" style="208" customWidth="1"/>
    <col min="7940" max="7940" width="5.7109375" style="208" customWidth="1"/>
    <col min="7941" max="7941" width="14.28515625" style="208" customWidth="1"/>
    <col min="7942" max="7942" width="5.28515625" style="208" customWidth="1"/>
    <col min="7943" max="7943" width="14.42578125" style="208" customWidth="1"/>
    <col min="7944" max="7944" width="24.7109375" style="208" customWidth="1"/>
    <col min="7945" max="8192" width="9.140625" style="208"/>
    <col min="8193" max="8193" width="7.42578125" style="208" bestFit="1" customWidth="1"/>
    <col min="8194" max="8194" width="43" style="208" bestFit="1" customWidth="1"/>
    <col min="8195" max="8195" width="14.28515625" style="208" customWidth="1"/>
    <col min="8196" max="8196" width="5.7109375" style="208" customWidth="1"/>
    <col min="8197" max="8197" width="14.28515625" style="208" customWidth="1"/>
    <col min="8198" max="8198" width="5.28515625" style="208" customWidth="1"/>
    <col min="8199" max="8199" width="14.42578125" style="208" customWidth="1"/>
    <col min="8200" max="8200" width="24.7109375" style="208" customWidth="1"/>
    <col min="8201" max="8448" width="9.140625" style="208"/>
    <col min="8449" max="8449" width="7.42578125" style="208" bestFit="1" customWidth="1"/>
    <col min="8450" max="8450" width="43" style="208" bestFit="1" customWidth="1"/>
    <col min="8451" max="8451" width="14.28515625" style="208" customWidth="1"/>
    <col min="8452" max="8452" width="5.7109375" style="208" customWidth="1"/>
    <col min="8453" max="8453" width="14.28515625" style="208" customWidth="1"/>
    <col min="8454" max="8454" width="5.28515625" style="208" customWidth="1"/>
    <col min="8455" max="8455" width="14.42578125" style="208" customWidth="1"/>
    <col min="8456" max="8456" width="24.7109375" style="208" customWidth="1"/>
    <col min="8457" max="8704" width="9.140625" style="208"/>
    <col min="8705" max="8705" width="7.42578125" style="208" bestFit="1" customWidth="1"/>
    <col min="8706" max="8706" width="43" style="208" bestFit="1" customWidth="1"/>
    <col min="8707" max="8707" width="14.28515625" style="208" customWidth="1"/>
    <col min="8708" max="8708" width="5.7109375" style="208" customWidth="1"/>
    <col min="8709" max="8709" width="14.28515625" style="208" customWidth="1"/>
    <col min="8710" max="8710" width="5.28515625" style="208" customWidth="1"/>
    <col min="8711" max="8711" width="14.42578125" style="208" customWidth="1"/>
    <col min="8712" max="8712" width="24.7109375" style="208" customWidth="1"/>
    <col min="8713" max="8960" width="9.140625" style="208"/>
    <col min="8961" max="8961" width="7.42578125" style="208" bestFit="1" customWidth="1"/>
    <col min="8962" max="8962" width="43" style="208" bestFit="1" customWidth="1"/>
    <col min="8963" max="8963" width="14.28515625" style="208" customWidth="1"/>
    <col min="8964" max="8964" width="5.7109375" style="208" customWidth="1"/>
    <col min="8965" max="8965" width="14.28515625" style="208" customWidth="1"/>
    <col min="8966" max="8966" width="5.28515625" style="208" customWidth="1"/>
    <col min="8967" max="8967" width="14.42578125" style="208" customWidth="1"/>
    <col min="8968" max="8968" width="24.7109375" style="208" customWidth="1"/>
    <col min="8969" max="9216" width="9.140625" style="208"/>
    <col min="9217" max="9217" width="7.42578125" style="208" bestFit="1" customWidth="1"/>
    <col min="9218" max="9218" width="43" style="208" bestFit="1" customWidth="1"/>
    <col min="9219" max="9219" width="14.28515625" style="208" customWidth="1"/>
    <col min="9220" max="9220" width="5.7109375" style="208" customWidth="1"/>
    <col min="9221" max="9221" width="14.28515625" style="208" customWidth="1"/>
    <col min="9222" max="9222" width="5.28515625" style="208" customWidth="1"/>
    <col min="9223" max="9223" width="14.42578125" style="208" customWidth="1"/>
    <col min="9224" max="9224" width="24.7109375" style="208" customWidth="1"/>
    <col min="9225" max="9472" width="9.140625" style="208"/>
    <col min="9473" max="9473" width="7.42578125" style="208" bestFit="1" customWidth="1"/>
    <col min="9474" max="9474" width="43" style="208" bestFit="1" customWidth="1"/>
    <col min="9475" max="9475" width="14.28515625" style="208" customWidth="1"/>
    <col min="9476" max="9476" width="5.7109375" style="208" customWidth="1"/>
    <col min="9477" max="9477" width="14.28515625" style="208" customWidth="1"/>
    <col min="9478" max="9478" width="5.28515625" style="208" customWidth="1"/>
    <col min="9479" max="9479" width="14.42578125" style="208" customWidth="1"/>
    <col min="9480" max="9480" width="24.7109375" style="208" customWidth="1"/>
    <col min="9481" max="9728" width="9.140625" style="208"/>
    <col min="9729" max="9729" width="7.42578125" style="208" bestFit="1" customWidth="1"/>
    <col min="9730" max="9730" width="43" style="208" bestFit="1" customWidth="1"/>
    <col min="9731" max="9731" width="14.28515625" style="208" customWidth="1"/>
    <col min="9732" max="9732" width="5.7109375" style="208" customWidth="1"/>
    <col min="9733" max="9733" width="14.28515625" style="208" customWidth="1"/>
    <col min="9734" max="9734" width="5.28515625" style="208" customWidth="1"/>
    <col min="9735" max="9735" width="14.42578125" style="208" customWidth="1"/>
    <col min="9736" max="9736" width="24.7109375" style="208" customWidth="1"/>
    <col min="9737" max="9984" width="9.140625" style="208"/>
    <col min="9985" max="9985" width="7.42578125" style="208" bestFit="1" customWidth="1"/>
    <col min="9986" max="9986" width="43" style="208" bestFit="1" customWidth="1"/>
    <col min="9987" max="9987" width="14.28515625" style="208" customWidth="1"/>
    <col min="9988" max="9988" width="5.7109375" style="208" customWidth="1"/>
    <col min="9989" max="9989" width="14.28515625" style="208" customWidth="1"/>
    <col min="9990" max="9990" width="5.28515625" style="208" customWidth="1"/>
    <col min="9991" max="9991" width="14.42578125" style="208" customWidth="1"/>
    <col min="9992" max="9992" width="24.7109375" style="208" customWidth="1"/>
    <col min="9993" max="10240" width="9.140625" style="208"/>
    <col min="10241" max="10241" width="7.42578125" style="208" bestFit="1" customWidth="1"/>
    <col min="10242" max="10242" width="43" style="208" bestFit="1" customWidth="1"/>
    <col min="10243" max="10243" width="14.28515625" style="208" customWidth="1"/>
    <col min="10244" max="10244" width="5.7109375" style="208" customWidth="1"/>
    <col min="10245" max="10245" width="14.28515625" style="208" customWidth="1"/>
    <col min="10246" max="10246" width="5.28515625" style="208" customWidth="1"/>
    <col min="10247" max="10247" width="14.42578125" style="208" customWidth="1"/>
    <col min="10248" max="10248" width="24.7109375" style="208" customWidth="1"/>
    <col min="10249" max="10496" width="9.140625" style="208"/>
    <col min="10497" max="10497" width="7.42578125" style="208" bestFit="1" customWidth="1"/>
    <col min="10498" max="10498" width="43" style="208" bestFit="1" customWidth="1"/>
    <col min="10499" max="10499" width="14.28515625" style="208" customWidth="1"/>
    <col min="10500" max="10500" width="5.7109375" style="208" customWidth="1"/>
    <col min="10501" max="10501" width="14.28515625" style="208" customWidth="1"/>
    <col min="10502" max="10502" width="5.28515625" style="208" customWidth="1"/>
    <col min="10503" max="10503" width="14.42578125" style="208" customWidth="1"/>
    <col min="10504" max="10504" width="24.7109375" style="208" customWidth="1"/>
    <col min="10505" max="10752" width="9.140625" style="208"/>
    <col min="10753" max="10753" width="7.42578125" style="208" bestFit="1" customWidth="1"/>
    <col min="10754" max="10754" width="43" style="208" bestFit="1" customWidth="1"/>
    <col min="10755" max="10755" width="14.28515625" style="208" customWidth="1"/>
    <col min="10756" max="10756" width="5.7109375" style="208" customWidth="1"/>
    <col min="10757" max="10757" width="14.28515625" style="208" customWidth="1"/>
    <col min="10758" max="10758" width="5.28515625" style="208" customWidth="1"/>
    <col min="10759" max="10759" width="14.42578125" style="208" customWidth="1"/>
    <col min="10760" max="10760" width="24.7109375" style="208" customWidth="1"/>
    <col min="10761" max="11008" width="9.140625" style="208"/>
    <col min="11009" max="11009" width="7.42578125" style="208" bestFit="1" customWidth="1"/>
    <col min="11010" max="11010" width="43" style="208" bestFit="1" customWidth="1"/>
    <col min="11011" max="11011" width="14.28515625" style="208" customWidth="1"/>
    <col min="11012" max="11012" width="5.7109375" style="208" customWidth="1"/>
    <col min="11013" max="11013" width="14.28515625" style="208" customWidth="1"/>
    <col min="11014" max="11014" width="5.28515625" style="208" customWidth="1"/>
    <col min="11015" max="11015" width="14.42578125" style="208" customWidth="1"/>
    <col min="11016" max="11016" width="24.7109375" style="208" customWidth="1"/>
    <col min="11017" max="11264" width="9.140625" style="208"/>
    <col min="11265" max="11265" width="7.42578125" style="208" bestFit="1" customWidth="1"/>
    <col min="11266" max="11266" width="43" style="208" bestFit="1" customWidth="1"/>
    <col min="11267" max="11267" width="14.28515625" style="208" customWidth="1"/>
    <col min="11268" max="11268" width="5.7109375" style="208" customWidth="1"/>
    <col min="11269" max="11269" width="14.28515625" style="208" customWidth="1"/>
    <col min="11270" max="11270" width="5.28515625" style="208" customWidth="1"/>
    <col min="11271" max="11271" width="14.42578125" style="208" customWidth="1"/>
    <col min="11272" max="11272" width="24.7109375" style="208" customWidth="1"/>
    <col min="11273" max="11520" width="9.140625" style="208"/>
    <col min="11521" max="11521" width="7.42578125" style="208" bestFit="1" customWidth="1"/>
    <col min="11522" max="11522" width="43" style="208" bestFit="1" customWidth="1"/>
    <col min="11523" max="11523" width="14.28515625" style="208" customWidth="1"/>
    <col min="11524" max="11524" width="5.7109375" style="208" customWidth="1"/>
    <col min="11525" max="11525" width="14.28515625" style="208" customWidth="1"/>
    <col min="11526" max="11526" width="5.28515625" style="208" customWidth="1"/>
    <col min="11527" max="11527" width="14.42578125" style="208" customWidth="1"/>
    <col min="11528" max="11528" width="24.7109375" style="208" customWidth="1"/>
    <col min="11529" max="11776" width="9.140625" style="208"/>
    <col min="11777" max="11777" width="7.42578125" style="208" bestFit="1" customWidth="1"/>
    <col min="11778" max="11778" width="43" style="208" bestFit="1" customWidth="1"/>
    <col min="11779" max="11779" width="14.28515625" style="208" customWidth="1"/>
    <col min="11780" max="11780" width="5.7109375" style="208" customWidth="1"/>
    <col min="11781" max="11781" width="14.28515625" style="208" customWidth="1"/>
    <col min="11782" max="11782" width="5.28515625" style="208" customWidth="1"/>
    <col min="11783" max="11783" width="14.42578125" style="208" customWidth="1"/>
    <col min="11784" max="11784" width="24.7109375" style="208" customWidth="1"/>
    <col min="11785" max="12032" width="9.140625" style="208"/>
    <col min="12033" max="12033" width="7.42578125" style="208" bestFit="1" customWidth="1"/>
    <col min="12034" max="12034" width="43" style="208" bestFit="1" customWidth="1"/>
    <col min="12035" max="12035" width="14.28515625" style="208" customWidth="1"/>
    <col min="12036" max="12036" width="5.7109375" style="208" customWidth="1"/>
    <col min="12037" max="12037" width="14.28515625" style="208" customWidth="1"/>
    <col min="12038" max="12038" width="5.28515625" style="208" customWidth="1"/>
    <col min="12039" max="12039" width="14.42578125" style="208" customWidth="1"/>
    <col min="12040" max="12040" width="24.7109375" style="208" customWidth="1"/>
    <col min="12041" max="12288" width="9.140625" style="208"/>
    <col min="12289" max="12289" width="7.42578125" style="208" bestFit="1" customWidth="1"/>
    <col min="12290" max="12290" width="43" style="208" bestFit="1" customWidth="1"/>
    <col min="12291" max="12291" width="14.28515625" style="208" customWidth="1"/>
    <col min="12292" max="12292" width="5.7109375" style="208" customWidth="1"/>
    <col min="12293" max="12293" width="14.28515625" style="208" customWidth="1"/>
    <col min="12294" max="12294" width="5.28515625" style="208" customWidth="1"/>
    <col min="12295" max="12295" width="14.42578125" style="208" customWidth="1"/>
    <col min="12296" max="12296" width="24.7109375" style="208" customWidth="1"/>
    <col min="12297" max="12544" width="9.140625" style="208"/>
    <col min="12545" max="12545" width="7.42578125" style="208" bestFit="1" customWidth="1"/>
    <col min="12546" max="12546" width="43" style="208" bestFit="1" customWidth="1"/>
    <col min="12547" max="12547" width="14.28515625" style="208" customWidth="1"/>
    <col min="12548" max="12548" width="5.7109375" style="208" customWidth="1"/>
    <col min="12549" max="12549" width="14.28515625" style="208" customWidth="1"/>
    <col min="12550" max="12550" width="5.28515625" style="208" customWidth="1"/>
    <col min="12551" max="12551" width="14.42578125" style="208" customWidth="1"/>
    <col min="12552" max="12552" width="24.7109375" style="208" customWidth="1"/>
    <col min="12553" max="12800" width="9.140625" style="208"/>
    <col min="12801" max="12801" width="7.42578125" style="208" bestFit="1" customWidth="1"/>
    <col min="12802" max="12802" width="43" style="208" bestFit="1" customWidth="1"/>
    <col min="12803" max="12803" width="14.28515625" style="208" customWidth="1"/>
    <col min="12804" max="12804" width="5.7109375" style="208" customWidth="1"/>
    <col min="12805" max="12805" width="14.28515625" style="208" customWidth="1"/>
    <col min="12806" max="12806" width="5.28515625" style="208" customWidth="1"/>
    <col min="12807" max="12807" width="14.42578125" style="208" customWidth="1"/>
    <col min="12808" max="12808" width="24.7109375" style="208" customWidth="1"/>
    <col min="12809" max="13056" width="9.140625" style="208"/>
    <col min="13057" max="13057" width="7.42578125" style="208" bestFit="1" customWidth="1"/>
    <col min="13058" max="13058" width="43" style="208" bestFit="1" customWidth="1"/>
    <col min="13059" max="13059" width="14.28515625" style="208" customWidth="1"/>
    <col min="13060" max="13060" width="5.7109375" style="208" customWidth="1"/>
    <col min="13061" max="13061" width="14.28515625" style="208" customWidth="1"/>
    <col min="13062" max="13062" width="5.28515625" style="208" customWidth="1"/>
    <col min="13063" max="13063" width="14.42578125" style="208" customWidth="1"/>
    <col min="13064" max="13064" width="24.7109375" style="208" customWidth="1"/>
    <col min="13065" max="13312" width="9.140625" style="208"/>
    <col min="13313" max="13313" width="7.42578125" style="208" bestFit="1" customWidth="1"/>
    <col min="13314" max="13314" width="43" style="208" bestFit="1" customWidth="1"/>
    <col min="13315" max="13315" width="14.28515625" style="208" customWidth="1"/>
    <col min="13316" max="13316" width="5.7109375" style="208" customWidth="1"/>
    <col min="13317" max="13317" width="14.28515625" style="208" customWidth="1"/>
    <col min="13318" max="13318" width="5.28515625" style="208" customWidth="1"/>
    <col min="13319" max="13319" width="14.42578125" style="208" customWidth="1"/>
    <col min="13320" max="13320" width="24.7109375" style="208" customWidth="1"/>
    <col min="13321" max="13568" width="9.140625" style="208"/>
    <col min="13569" max="13569" width="7.42578125" style="208" bestFit="1" customWidth="1"/>
    <col min="13570" max="13570" width="43" style="208" bestFit="1" customWidth="1"/>
    <col min="13571" max="13571" width="14.28515625" style="208" customWidth="1"/>
    <col min="13572" max="13572" width="5.7109375" style="208" customWidth="1"/>
    <col min="13573" max="13573" width="14.28515625" style="208" customWidth="1"/>
    <col min="13574" max="13574" width="5.28515625" style="208" customWidth="1"/>
    <col min="13575" max="13575" width="14.42578125" style="208" customWidth="1"/>
    <col min="13576" max="13576" width="24.7109375" style="208" customWidth="1"/>
    <col min="13577" max="13824" width="9.140625" style="208"/>
    <col min="13825" max="13825" width="7.42578125" style="208" bestFit="1" customWidth="1"/>
    <col min="13826" max="13826" width="43" style="208" bestFit="1" customWidth="1"/>
    <col min="13827" max="13827" width="14.28515625" style="208" customWidth="1"/>
    <col min="13828" max="13828" width="5.7109375" style="208" customWidth="1"/>
    <col min="13829" max="13829" width="14.28515625" style="208" customWidth="1"/>
    <col min="13830" max="13830" width="5.28515625" style="208" customWidth="1"/>
    <col min="13831" max="13831" width="14.42578125" style="208" customWidth="1"/>
    <col min="13832" max="13832" width="24.7109375" style="208" customWidth="1"/>
    <col min="13833" max="14080" width="9.140625" style="208"/>
    <col min="14081" max="14081" width="7.42578125" style="208" bestFit="1" customWidth="1"/>
    <col min="14082" max="14082" width="43" style="208" bestFit="1" customWidth="1"/>
    <col min="14083" max="14083" width="14.28515625" style="208" customWidth="1"/>
    <col min="14084" max="14084" width="5.7109375" style="208" customWidth="1"/>
    <col min="14085" max="14085" width="14.28515625" style="208" customWidth="1"/>
    <col min="14086" max="14086" width="5.28515625" style="208" customWidth="1"/>
    <col min="14087" max="14087" width="14.42578125" style="208" customWidth="1"/>
    <col min="14088" max="14088" width="24.7109375" style="208" customWidth="1"/>
    <col min="14089" max="14336" width="9.140625" style="208"/>
    <col min="14337" max="14337" width="7.42578125" style="208" bestFit="1" customWidth="1"/>
    <col min="14338" max="14338" width="43" style="208" bestFit="1" customWidth="1"/>
    <col min="14339" max="14339" width="14.28515625" style="208" customWidth="1"/>
    <col min="14340" max="14340" width="5.7109375" style="208" customWidth="1"/>
    <col min="14341" max="14341" width="14.28515625" style="208" customWidth="1"/>
    <col min="14342" max="14342" width="5.28515625" style="208" customWidth="1"/>
    <col min="14343" max="14343" width="14.42578125" style="208" customWidth="1"/>
    <col min="14344" max="14344" width="24.7109375" style="208" customWidth="1"/>
    <col min="14345" max="14592" width="9.140625" style="208"/>
    <col min="14593" max="14593" width="7.42578125" style="208" bestFit="1" customWidth="1"/>
    <col min="14594" max="14594" width="43" style="208" bestFit="1" customWidth="1"/>
    <col min="14595" max="14595" width="14.28515625" style="208" customWidth="1"/>
    <col min="14596" max="14596" width="5.7109375" style="208" customWidth="1"/>
    <col min="14597" max="14597" width="14.28515625" style="208" customWidth="1"/>
    <col min="14598" max="14598" width="5.28515625" style="208" customWidth="1"/>
    <col min="14599" max="14599" width="14.42578125" style="208" customWidth="1"/>
    <col min="14600" max="14600" width="24.7109375" style="208" customWidth="1"/>
    <col min="14601" max="14848" width="9.140625" style="208"/>
    <col min="14849" max="14849" width="7.42578125" style="208" bestFit="1" customWidth="1"/>
    <col min="14850" max="14850" width="43" style="208" bestFit="1" customWidth="1"/>
    <col min="14851" max="14851" width="14.28515625" style="208" customWidth="1"/>
    <col min="14852" max="14852" width="5.7109375" style="208" customWidth="1"/>
    <col min="14853" max="14853" width="14.28515625" style="208" customWidth="1"/>
    <col min="14854" max="14854" width="5.28515625" style="208" customWidth="1"/>
    <col min="14855" max="14855" width="14.42578125" style="208" customWidth="1"/>
    <col min="14856" max="14856" width="24.7109375" style="208" customWidth="1"/>
    <col min="14857" max="15104" width="9.140625" style="208"/>
    <col min="15105" max="15105" width="7.42578125" style="208" bestFit="1" customWidth="1"/>
    <col min="15106" max="15106" width="43" style="208" bestFit="1" customWidth="1"/>
    <col min="15107" max="15107" width="14.28515625" style="208" customWidth="1"/>
    <col min="15108" max="15108" width="5.7109375" style="208" customWidth="1"/>
    <col min="15109" max="15109" width="14.28515625" style="208" customWidth="1"/>
    <col min="15110" max="15110" width="5.28515625" style="208" customWidth="1"/>
    <col min="15111" max="15111" width="14.42578125" style="208" customWidth="1"/>
    <col min="15112" max="15112" width="24.7109375" style="208" customWidth="1"/>
    <col min="15113" max="15360" width="9.140625" style="208"/>
    <col min="15361" max="15361" width="7.42578125" style="208" bestFit="1" customWidth="1"/>
    <col min="15362" max="15362" width="43" style="208" bestFit="1" customWidth="1"/>
    <col min="15363" max="15363" width="14.28515625" style="208" customWidth="1"/>
    <col min="15364" max="15364" width="5.7109375" style="208" customWidth="1"/>
    <col min="15365" max="15365" width="14.28515625" style="208" customWidth="1"/>
    <col min="15366" max="15366" width="5.28515625" style="208" customWidth="1"/>
    <col min="15367" max="15367" width="14.42578125" style="208" customWidth="1"/>
    <col min="15368" max="15368" width="24.7109375" style="208" customWidth="1"/>
    <col min="15369" max="15616" width="9.140625" style="208"/>
    <col min="15617" max="15617" width="7.42578125" style="208" bestFit="1" customWidth="1"/>
    <col min="15618" max="15618" width="43" style="208" bestFit="1" customWidth="1"/>
    <col min="15619" max="15619" width="14.28515625" style="208" customWidth="1"/>
    <col min="15620" max="15620" width="5.7109375" style="208" customWidth="1"/>
    <col min="15621" max="15621" width="14.28515625" style="208" customWidth="1"/>
    <col min="15622" max="15622" width="5.28515625" style="208" customWidth="1"/>
    <col min="15623" max="15623" width="14.42578125" style="208" customWidth="1"/>
    <col min="15624" max="15624" width="24.7109375" style="208" customWidth="1"/>
    <col min="15625" max="15872" width="9.140625" style="208"/>
    <col min="15873" max="15873" width="7.42578125" style="208" bestFit="1" customWidth="1"/>
    <col min="15874" max="15874" width="43" style="208" bestFit="1" customWidth="1"/>
    <col min="15875" max="15875" width="14.28515625" style="208" customWidth="1"/>
    <col min="15876" max="15876" width="5.7109375" style="208" customWidth="1"/>
    <col min="15877" max="15877" width="14.28515625" style="208" customWidth="1"/>
    <col min="15878" max="15878" width="5.28515625" style="208" customWidth="1"/>
    <col min="15879" max="15879" width="14.42578125" style="208" customWidth="1"/>
    <col min="15880" max="15880" width="24.7109375" style="208" customWidth="1"/>
    <col min="15881" max="16128" width="9.140625" style="208"/>
    <col min="16129" max="16129" width="7.42578125" style="208" bestFit="1" customWidth="1"/>
    <col min="16130" max="16130" width="43" style="208" bestFit="1" customWidth="1"/>
    <col min="16131" max="16131" width="14.28515625" style="208" customWidth="1"/>
    <col min="16132" max="16132" width="5.7109375" style="208" customWidth="1"/>
    <col min="16133" max="16133" width="14.28515625" style="208" customWidth="1"/>
    <col min="16134" max="16134" width="5.28515625" style="208" customWidth="1"/>
    <col min="16135" max="16135" width="14.42578125" style="208" customWidth="1"/>
    <col min="16136" max="16136" width="24.7109375" style="208" customWidth="1"/>
    <col min="16137" max="16384" width="9.140625" style="208"/>
  </cols>
  <sheetData>
    <row r="2" spans="1:201" s="136" customFormat="1" ht="15.75" x14ac:dyDescent="0.25">
      <c r="A2" s="141" t="s">
        <v>0</v>
      </c>
      <c r="C2" s="141"/>
      <c r="D2" s="141"/>
      <c r="E2" s="132"/>
      <c r="F2" s="133"/>
      <c r="G2" s="134"/>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row>
    <row r="3" spans="1:201" s="136" customFormat="1" ht="18" customHeight="1" x14ac:dyDescent="0.25">
      <c r="A3" s="142"/>
      <c r="B3" s="141" t="s">
        <v>340</v>
      </c>
      <c r="C3" s="141"/>
      <c r="D3" s="141"/>
      <c r="E3" s="132"/>
      <c r="F3" s="133"/>
      <c r="G3" s="134"/>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row>
    <row r="4" spans="1:201" ht="15.75" x14ac:dyDescent="0.25">
      <c r="B4" s="138"/>
      <c r="C4" s="139"/>
      <c r="D4" s="140"/>
      <c r="E4" s="139"/>
      <c r="F4" s="205"/>
    </row>
    <row r="5" spans="1:201" ht="15.75" x14ac:dyDescent="0.25">
      <c r="B5" s="209" t="s">
        <v>341</v>
      </c>
      <c r="C5" s="139"/>
      <c r="D5" s="140"/>
      <c r="E5" s="139"/>
      <c r="F5" s="205"/>
    </row>
    <row r="6" spans="1:201" ht="15.75" x14ac:dyDescent="0.25">
      <c r="B6" s="138"/>
      <c r="C6" s="139"/>
      <c r="D6" s="140"/>
      <c r="E6" s="139"/>
      <c r="F6" s="205"/>
    </row>
    <row r="7" spans="1:201" ht="50.25" customHeight="1" x14ac:dyDescent="0.25">
      <c r="B7" s="419" t="s">
        <v>342</v>
      </c>
      <c r="C7" s="419"/>
      <c r="D7" s="419"/>
      <c r="E7" s="419"/>
      <c r="F7" s="419"/>
      <c r="G7" s="419"/>
    </row>
    <row r="8" spans="1:201" ht="15.75" x14ac:dyDescent="0.25">
      <c r="B8" s="138"/>
      <c r="C8" s="139"/>
      <c r="D8" s="140"/>
      <c r="E8" s="139"/>
      <c r="F8" s="205"/>
    </row>
    <row r="9" spans="1:201" ht="62.25" customHeight="1" x14ac:dyDescent="0.25">
      <c r="B9" s="419" t="s">
        <v>343</v>
      </c>
      <c r="C9" s="419"/>
      <c r="D9" s="419"/>
      <c r="E9" s="419"/>
      <c r="F9" s="419"/>
      <c r="G9" s="419"/>
    </row>
    <row r="10" spans="1:201" ht="15.75" x14ac:dyDescent="0.25">
      <c r="B10" s="138"/>
      <c r="C10" s="139"/>
      <c r="D10" s="140"/>
      <c r="E10" s="139"/>
      <c r="F10" s="205"/>
    </row>
    <row r="11" spans="1:201" ht="54" customHeight="1" x14ac:dyDescent="0.25">
      <c r="B11" s="419" t="s">
        <v>344</v>
      </c>
      <c r="C11" s="419"/>
      <c r="D11" s="419"/>
      <c r="E11" s="419"/>
      <c r="F11" s="419"/>
      <c r="G11" s="419"/>
    </row>
    <row r="12" spans="1:201" ht="15.75" x14ac:dyDescent="0.25">
      <c r="B12" s="138"/>
      <c r="C12" s="139"/>
      <c r="D12" s="140"/>
      <c r="E12" s="139"/>
      <c r="F12" s="205"/>
    </row>
    <row r="13" spans="1:201" ht="15.75" x14ac:dyDescent="0.25">
      <c r="B13" s="138"/>
      <c r="C13" s="139"/>
      <c r="D13" s="140"/>
      <c r="E13" s="139"/>
      <c r="F13" s="205"/>
    </row>
    <row r="14" spans="1:201" s="136" customFormat="1" ht="15.75" x14ac:dyDescent="0.25">
      <c r="A14" s="142" t="s">
        <v>345</v>
      </c>
      <c r="B14" s="209" t="s">
        <v>346</v>
      </c>
      <c r="C14" s="139"/>
      <c r="D14" s="140"/>
      <c r="E14" s="139"/>
      <c r="F14" s="205"/>
      <c r="G14" s="134"/>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row>
    <row r="15" spans="1:201" ht="16.5" thickBot="1" x14ac:dyDescent="0.3">
      <c r="B15" s="138"/>
      <c r="C15" s="139"/>
      <c r="D15" s="140"/>
      <c r="E15" s="139"/>
      <c r="F15" s="205"/>
    </row>
    <row r="16" spans="1:201" s="136" customFormat="1" ht="16.5" thickBot="1" x14ac:dyDescent="0.3">
      <c r="A16" s="210" t="s">
        <v>347</v>
      </c>
      <c r="B16" s="211" t="s">
        <v>348</v>
      </c>
      <c r="C16" s="212"/>
      <c r="D16" s="213"/>
      <c r="E16" s="214"/>
      <c r="F16" s="213"/>
      <c r="G16" s="21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row>
    <row r="17" spans="1:7" x14ac:dyDescent="0.25">
      <c r="B17" s="216"/>
    </row>
    <row r="18" spans="1:7" s="225" customFormat="1" ht="30" x14ac:dyDescent="0.25">
      <c r="A18" s="220" t="s">
        <v>349</v>
      </c>
      <c r="B18" s="221" t="s">
        <v>350</v>
      </c>
      <c r="C18" s="222"/>
      <c r="D18" s="222"/>
      <c r="E18" s="223"/>
      <c r="F18" s="224"/>
    </row>
    <row r="19" spans="1:7" s="225" customFormat="1" ht="66" customHeight="1" x14ac:dyDescent="0.25">
      <c r="A19" s="220"/>
      <c r="B19" s="226" t="s">
        <v>351</v>
      </c>
      <c r="C19" s="222"/>
      <c r="D19" s="222"/>
      <c r="E19" s="396"/>
      <c r="F19" s="224"/>
    </row>
    <row r="20" spans="1:7" s="225" customFormat="1" ht="57" x14ac:dyDescent="0.25">
      <c r="A20" s="220"/>
      <c r="B20" s="226" t="s">
        <v>352</v>
      </c>
      <c r="C20" s="222"/>
      <c r="D20" s="222"/>
      <c r="E20" s="396"/>
      <c r="F20" s="224"/>
    </row>
    <row r="21" spans="1:7" s="225" customFormat="1" x14ac:dyDescent="0.25">
      <c r="A21" s="220"/>
      <c r="B21" s="226"/>
      <c r="C21" s="222"/>
      <c r="D21" s="222"/>
      <c r="E21" s="396"/>
      <c r="F21" s="224"/>
    </row>
    <row r="22" spans="1:7" s="225" customFormat="1" ht="60" x14ac:dyDescent="0.25">
      <c r="A22" s="220"/>
      <c r="B22" s="221" t="s">
        <v>353</v>
      </c>
      <c r="C22" s="222"/>
      <c r="D22" s="222"/>
      <c r="E22" s="396"/>
      <c r="F22" s="224"/>
    </row>
    <row r="23" spans="1:7" s="225" customFormat="1" x14ac:dyDescent="0.25">
      <c r="A23" s="220"/>
      <c r="B23" s="226"/>
      <c r="C23" s="222"/>
      <c r="D23" s="222"/>
      <c r="E23" s="396"/>
      <c r="F23" s="224"/>
    </row>
    <row r="24" spans="1:7" s="225" customFormat="1" x14ac:dyDescent="0.25">
      <c r="A24" s="220" t="s">
        <v>66</v>
      </c>
      <c r="B24" s="221" t="s">
        <v>354</v>
      </c>
      <c r="C24" s="222"/>
      <c r="D24" s="222"/>
      <c r="E24" s="396"/>
      <c r="F24" s="224"/>
    </row>
    <row r="25" spans="1:7" s="225" customFormat="1" ht="28.5" x14ac:dyDescent="0.25">
      <c r="A25" s="220"/>
      <c r="B25" s="226" t="s">
        <v>355</v>
      </c>
      <c r="C25" s="222"/>
      <c r="D25" s="222"/>
      <c r="E25" s="396"/>
      <c r="F25" s="224"/>
    </row>
    <row r="26" spans="1:7" s="225" customFormat="1" x14ac:dyDescent="0.25">
      <c r="A26" s="137"/>
      <c r="B26" s="227" t="s">
        <v>161</v>
      </c>
      <c r="C26" s="228">
        <v>16</v>
      </c>
      <c r="D26" s="229" t="s">
        <v>120</v>
      </c>
      <c r="E26" s="316"/>
      <c r="F26" s="229" t="s">
        <v>239</v>
      </c>
      <c r="G26" s="230">
        <f>C26*E26</f>
        <v>0</v>
      </c>
    </row>
    <row r="27" spans="1:7" x14ac:dyDescent="0.25">
      <c r="A27" s="231"/>
      <c r="B27" s="232"/>
      <c r="C27" s="232"/>
      <c r="D27" s="232"/>
      <c r="E27" s="397"/>
      <c r="F27" s="233"/>
      <c r="G27" s="234"/>
    </row>
    <row r="28" spans="1:7" s="225" customFormat="1" x14ac:dyDescent="0.25">
      <c r="A28" s="220" t="s">
        <v>71</v>
      </c>
      <c r="B28" s="221" t="s">
        <v>356</v>
      </c>
      <c r="C28" s="222"/>
      <c r="D28" s="222"/>
      <c r="E28" s="396"/>
      <c r="F28" s="224"/>
    </row>
    <row r="29" spans="1:7" s="225" customFormat="1" ht="28.5" x14ac:dyDescent="0.25">
      <c r="A29" s="220"/>
      <c r="B29" s="226" t="s">
        <v>357</v>
      </c>
      <c r="C29" s="222"/>
      <c r="D29" s="222"/>
      <c r="E29" s="396"/>
      <c r="F29" s="224"/>
    </row>
    <row r="30" spans="1:7" s="225" customFormat="1" x14ac:dyDescent="0.25">
      <c r="A30" s="137"/>
      <c r="B30" s="227" t="s">
        <v>161</v>
      </c>
      <c r="C30" s="228">
        <v>18</v>
      </c>
      <c r="D30" s="229" t="s">
        <v>120</v>
      </c>
      <c r="E30" s="316"/>
      <c r="F30" s="229" t="s">
        <v>239</v>
      </c>
      <c r="G30" s="230">
        <f>C30*E30</f>
        <v>0</v>
      </c>
    </row>
    <row r="31" spans="1:7" ht="15.75" x14ac:dyDescent="0.25">
      <c r="B31" s="138"/>
      <c r="C31" s="139"/>
      <c r="D31" s="140"/>
      <c r="E31" s="398"/>
      <c r="F31" s="205"/>
    </row>
    <row r="32" spans="1:7" s="225" customFormat="1" x14ac:dyDescent="0.25">
      <c r="A32" s="220" t="s">
        <v>358</v>
      </c>
      <c r="B32" s="221" t="s">
        <v>359</v>
      </c>
      <c r="C32" s="222"/>
      <c r="D32" s="222"/>
      <c r="E32" s="396"/>
      <c r="F32" s="224"/>
    </row>
    <row r="33" spans="1:7" s="225" customFormat="1" ht="85.5" x14ac:dyDescent="0.25">
      <c r="A33" s="220"/>
      <c r="B33" s="226" t="s">
        <v>360</v>
      </c>
      <c r="C33" s="222"/>
      <c r="D33" s="222"/>
      <c r="E33" s="396"/>
      <c r="F33" s="224"/>
    </row>
    <row r="34" spans="1:7" s="225" customFormat="1" ht="71.25" x14ac:dyDescent="0.25">
      <c r="A34" s="220"/>
      <c r="B34" s="226" t="s">
        <v>361</v>
      </c>
      <c r="C34" s="222"/>
      <c r="D34" s="222"/>
      <c r="E34" s="396"/>
      <c r="F34" s="224"/>
    </row>
    <row r="35" spans="1:7" s="225" customFormat="1" x14ac:dyDescent="0.25">
      <c r="A35" s="220"/>
      <c r="B35" s="226"/>
      <c r="C35" s="222"/>
      <c r="D35" s="222"/>
      <c r="E35" s="396"/>
      <c r="F35" s="224"/>
    </row>
    <row r="36" spans="1:7" s="225" customFormat="1" ht="60" x14ac:dyDescent="0.25">
      <c r="A36" s="220"/>
      <c r="B36" s="221" t="s">
        <v>353</v>
      </c>
      <c r="C36" s="222"/>
      <c r="D36" s="222"/>
      <c r="E36" s="396"/>
      <c r="F36" s="224"/>
    </row>
    <row r="37" spans="1:7" s="225" customFormat="1" x14ac:dyDescent="0.25">
      <c r="A37" s="220"/>
      <c r="B37" s="226"/>
      <c r="C37" s="222"/>
      <c r="D37" s="222"/>
      <c r="E37" s="396"/>
      <c r="F37" s="224"/>
    </row>
    <row r="38" spans="1:7" s="225" customFormat="1" x14ac:dyDescent="0.25">
      <c r="A38" s="220" t="s">
        <v>362</v>
      </c>
      <c r="B38" s="221" t="s">
        <v>363</v>
      </c>
      <c r="C38" s="222"/>
      <c r="D38" s="222"/>
      <c r="E38" s="396"/>
      <c r="F38" s="224"/>
    </row>
    <row r="39" spans="1:7" s="225" customFormat="1" x14ac:dyDescent="0.25">
      <c r="A39" s="137"/>
      <c r="B39" s="227" t="s">
        <v>70</v>
      </c>
      <c r="C39" s="228">
        <v>6</v>
      </c>
      <c r="D39" s="229" t="s">
        <v>120</v>
      </c>
      <c r="E39" s="316"/>
      <c r="F39" s="229" t="s">
        <v>239</v>
      </c>
      <c r="G39" s="230">
        <f>C39*E39</f>
        <v>0</v>
      </c>
    </row>
    <row r="40" spans="1:7" x14ac:dyDescent="0.25">
      <c r="A40" s="220" t="s">
        <v>364</v>
      </c>
      <c r="B40" s="221" t="s">
        <v>365</v>
      </c>
      <c r="C40" s="222"/>
      <c r="D40" s="222"/>
      <c r="E40" s="396"/>
      <c r="F40" s="224"/>
      <c r="G40" s="225"/>
    </row>
    <row r="41" spans="1:7" x14ac:dyDescent="0.25">
      <c r="B41" s="227" t="s">
        <v>70</v>
      </c>
      <c r="C41" s="228">
        <v>2</v>
      </c>
      <c r="D41" s="229" t="s">
        <v>120</v>
      </c>
      <c r="E41" s="316"/>
      <c r="F41" s="229" t="s">
        <v>239</v>
      </c>
      <c r="G41" s="230">
        <f>C41*E41</f>
        <v>0</v>
      </c>
    </row>
    <row r="42" spans="1:7" x14ac:dyDescent="0.25">
      <c r="A42" s="220" t="s">
        <v>366</v>
      </c>
      <c r="B42" s="221" t="s">
        <v>367</v>
      </c>
      <c r="C42" s="222"/>
      <c r="D42" s="222"/>
      <c r="E42" s="396"/>
      <c r="F42" s="224"/>
      <c r="G42" s="225"/>
    </row>
    <row r="43" spans="1:7" x14ac:dyDescent="0.25">
      <c r="B43" s="227" t="s">
        <v>70</v>
      </c>
      <c r="C43" s="228">
        <v>2</v>
      </c>
      <c r="D43" s="229" t="s">
        <v>120</v>
      </c>
      <c r="E43" s="316"/>
      <c r="F43" s="229" t="s">
        <v>239</v>
      </c>
      <c r="G43" s="230">
        <f>C43*E43</f>
        <v>0</v>
      </c>
    </row>
    <row r="44" spans="1:7" ht="15.75" x14ac:dyDescent="0.25">
      <c r="B44" s="138"/>
      <c r="C44" s="139"/>
      <c r="D44" s="140"/>
      <c r="E44" s="398"/>
      <c r="F44" s="205"/>
    </row>
    <row r="45" spans="1:7" ht="60" x14ac:dyDescent="0.25">
      <c r="A45" s="137" t="s">
        <v>7</v>
      </c>
      <c r="B45" s="221" t="s">
        <v>368</v>
      </c>
      <c r="C45" s="139"/>
      <c r="D45" s="140"/>
      <c r="E45" s="398"/>
      <c r="F45" s="205"/>
    </row>
    <row r="46" spans="1:7" ht="57" x14ac:dyDescent="0.25">
      <c r="B46" s="226" t="s">
        <v>369</v>
      </c>
      <c r="C46" s="139"/>
      <c r="D46" s="140"/>
      <c r="E46" s="398"/>
      <c r="F46" s="205"/>
    </row>
    <row r="47" spans="1:7" ht="18.75" customHeight="1" x14ac:dyDescent="0.25">
      <c r="B47" s="226" t="s">
        <v>370</v>
      </c>
      <c r="C47" s="139"/>
      <c r="D47" s="140"/>
      <c r="E47" s="398"/>
      <c r="F47" s="205"/>
    </row>
    <row r="48" spans="1:7" ht="15.75" x14ac:dyDescent="0.25">
      <c r="B48" s="138"/>
      <c r="C48" s="139"/>
      <c r="D48" s="140"/>
      <c r="E48" s="398"/>
      <c r="F48" s="205"/>
    </row>
    <row r="49" spans="1:7" ht="15.75" x14ac:dyDescent="0.25">
      <c r="A49" s="137" t="s">
        <v>371</v>
      </c>
      <c r="B49" s="221" t="s">
        <v>372</v>
      </c>
      <c r="C49" s="139"/>
      <c r="D49" s="140"/>
      <c r="E49" s="398"/>
      <c r="F49" s="205"/>
    </row>
    <row r="50" spans="1:7" x14ac:dyDescent="0.25">
      <c r="B50" s="227" t="s">
        <v>161</v>
      </c>
      <c r="C50" s="228">
        <v>16</v>
      </c>
      <c r="D50" s="229" t="s">
        <v>120</v>
      </c>
      <c r="E50" s="316"/>
      <c r="F50" s="229" t="s">
        <v>239</v>
      </c>
      <c r="G50" s="230">
        <f>C50*E50</f>
        <v>0</v>
      </c>
    </row>
    <row r="51" spans="1:7" ht="15.75" x14ac:dyDescent="0.25">
      <c r="A51" s="137" t="s">
        <v>373</v>
      </c>
      <c r="B51" s="221" t="s">
        <v>374</v>
      </c>
      <c r="C51" s="139"/>
      <c r="D51" s="140"/>
      <c r="E51" s="398"/>
      <c r="F51" s="205"/>
    </row>
    <row r="52" spans="1:7" x14ac:dyDescent="0.25">
      <c r="B52" s="227" t="s">
        <v>161</v>
      </c>
      <c r="C52" s="228">
        <v>20</v>
      </c>
      <c r="D52" s="229" t="s">
        <v>120</v>
      </c>
      <c r="E52" s="316"/>
      <c r="F52" s="229" t="s">
        <v>239</v>
      </c>
      <c r="G52" s="230">
        <f>C52*E52</f>
        <v>0</v>
      </c>
    </row>
    <row r="53" spans="1:7" ht="15.75" x14ac:dyDescent="0.25">
      <c r="B53" s="138"/>
      <c r="C53" s="139"/>
      <c r="D53" s="140"/>
      <c r="E53" s="398"/>
      <c r="F53" s="205"/>
    </row>
    <row r="54" spans="1:7" ht="45" x14ac:dyDescent="0.25">
      <c r="A54" s="137" t="s">
        <v>10</v>
      </c>
      <c r="B54" s="221" t="s">
        <v>375</v>
      </c>
      <c r="C54" s="139"/>
      <c r="D54" s="140"/>
      <c r="E54" s="398"/>
      <c r="F54" s="205"/>
    </row>
    <row r="55" spans="1:7" ht="99.75" x14ac:dyDescent="0.25">
      <c r="B55" s="226" t="s">
        <v>376</v>
      </c>
      <c r="C55" s="139"/>
      <c r="D55" s="140"/>
      <c r="E55" s="398"/>
      <c r="F55" s="205"/>
    </row>
    <row r="56" spans="1:7" ht="28.5" x14ac:dyDescent="0.25">
      <c r="B56" s="226" t="s">
        <v>377</v>
      </c>
      <c r="C56" s="139"/>
      <c r="D56" s="140"/>
      <c r="E56" s="398"/>
      <c r="F56" s="205"/>
    </row>
    <row r="57" spans="1:7" x14ac:dyDescent="0.25">
      <c r="B57" s="227" t="s">
        <v>70</v>
      </c>
      <c r="C57" s="228">
        <v>2</v>
      </c>
      <c r="D57" s="229" t="s">
        <v>120</v>
      </c>
      <c r="E57" s="316"/>
      <c r="F57" s="229" t="s">
        <v>239</v>
      </c>
      <c r="G57" s="230">
        <f>C57*E57</f>
        <v>0</v>
      </c>
    </row>
    <row r="58" spans="1:7" ht="15.75" x14ac:dyDescent="0.25">
      <c r="B58" s="138"/>
      <c r="C58" s="139"/>
      <c r="D58" s="140"/>
      <c r="E58" s="398"/>
      <c r="F58" s="205"/>
    </row>
    <row r="59" spans="1:7" ht="91.5" customHeight="1" x14ac:dyDescent="0.25">
      <c r="A59" s="137" t="s">
        <v>19</v>
      </c>
      <c r="B59" s="221" t="s">
        <v>378</v>
      </c>
      <c r="C59" s="139"/>
      <c r="D59" s="140"/>
      <c r="E59" s="398"/>
      <c r="F59" s="205"/>
    </row>
    <row r="60" spans="1:7" ht="50.25" customHeight="1" x14ac:dyDescent="0.25">
      <c r="B60" s="226" t="s">
        <v>379</v>
      </c>
      <c r="C60" s="139"/>
      <c r="D60" s="140"/>
      <c r="E60" s="398"/>
      <c r="F60" s="205"/>
    </row>
    <row r="61" spans="1:7" ht="28.5" x14ac:dyDescent="0.25">
      <c r="B61" s="226" t="s">
        <v>380</v>
      </c>
      <c r="C61" s="139"/>
      <c r="D61" s="140"/>
      <c r="E61" s="398"/>
      <c r="F61" s="205"/>
    </row>
    <row r="62" spans="1:7" x14ac:dyDescent="0.25">
      <c r="B62" s="227" t="s">
        <v>238</v>
      </c>
      <c r="C62" s="228">
        <v>1</v>
      </c>
      <c r="D62" s="229" t="s">
        <v>120</v>
      </c>
      <c r="E62" s="316"/>
      <c r="F62" s="229" t="s">
        <v>239</v>
      </c>
      <c r="G62" s="230">
        <f>C62*E62</f>
        <v>0</v>
      </c>
    </row>
    <row r="63" spans="1:7" ht="15.75" thickBot="1" x14ac:dyDescent="0.3">
      <c r="A63" s="208"/>
      <c r="B63" s="235"/>
      <c r="C63" s="236"/>
      <c r="D63" s="237"/>
      <c r="E63" s="399"/>
      <c r="F63" s="237"/>
      <c r="G63" s="239"/>
    </row>
    <row r="64" spans="1:7" ht="15.75" thickBot="1" x14ac:dyDescent="0.3">
      <c r="A64" s="240"/>
      <c r="B64" s="241"/>
      <c r="C64" s="242"/>
      <c r="E64" s="400"/>
    </row>
    <row r="65" spans="1:201" ht="15.75" thickBot="1" x14ac:dyDescent="0.3">
      <c r="A65" s="244" t="s">
        <v>347</v>
      </c>
      <c r="B65" s="245" t="s">
        <v>381</v>
      </c>
      <c r="C65" s="246"/>
      <c r="D65" s="247"/>
      <c r="E65" s="401"/>
      <c r="F65" s="249" t="s">
        <v>239</v>
      </c>
      <c r="G65" s="250">
        <f>SUM(G18:G63)</f>
        <v>0</v>
      </c>
    </row>
    <row r="66" spans="1:201" ht="15.75" x14ac:dyDescent="0.25">
      <c r="B66" s="138"/>
      <c r="C66" s="139"/>
      <c r="D66" s="140"/>
      <c r="E66" s="398"/>
      <c r="F66" s="205"/>
    </row>
    <row r="67" spans="1:201" ht="16.5" thickBot="1" x14ac:dyDescent="0.3">
      <c r="B67" s="138"/>
      <c r="C67" s="139"/>
      <c r="D67" s="140"/>
      <c r="E67" s="398"/>
      <c r="F67" s="205"/>
    </row>
    <row r="68" spans="1:201" s="136" customFormat="1" ht="16.5" thickBot="1" x14ac:dyDescent="0.3">
      <c r="A68" s="210" t="s">
        <v>382</v>
      </c>
      <c r="B68" s="211" t="s">
        <v>383</v>
      </c>
      <c r="C68" s="212"/>
      <c r="D68" s="213"/>
      <c r="E68" s="402"/>
      <c r="F68" s="213"/>
      <c r="G68" s="21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5"/>
      <c r="FX68" s="135"/>
      <c r="FY68" s="135"/>
      <c r="FZ68" s="135"/>
      <c r="GA68" s="135"/>
      <c r="GB68" s="135"/>
      <c r="GC68" s="135"/>
      <c r="GD68" s="135"/>
      <c r="GE68" s="135"/>
      <c r="GF68" s="135"/>
      <c r="GG68" s="135"/>
      <c r="GH68" s="135"/>
      <c r="GI68" s="135"/>
      <c r="GJ68" s="135"/>
      <c r="GK68" s="135"/>
      <c r="GL68" s="135"/>
      <c r="GM68" s="135"/>
      <c r="GN68" s="135"/>
      <c r="GO68" s="135"/>
      <c r="GP68" s="135"/>
      <c r="GQ68" s="135"/>
      <c r="GR68" s="135"/>
      <c r="GS68" s="135"/>
    </row>
    <row r="69" spans="1:201" x14ac:dyDescent="0.25">
      <c r="B69" s="216"/>
      <c r="E69" s="403"/>
    </row>
    <row r="70" spans="1:201" s="225" customFormat="1" ht="59.25" x14ac:dyDescent="0.25">
      <c r="A70" s="220" t="s">
        <v>349</v>
      </c>
      <c r="B70" s="226" t="s">
        <v>384</v>
      </c>
      <c r="C70" s="222"/>
      <c r="D70" s="222"/>
      <c r="E70" s="396"/>
      <c r="F70" s="224"/>
    </row>
    <row r="71" spans="1:201" s="225" customFormat="1" ht="142.5" x14ac:dyDescent="0.25">
      <c r="A71" s="220"/>
      <c r="B71" s="226" t="s">
        <v>385</v>
      </c>
      <c r="C71" s="222"/>
      <c r="D71" s="222"/>
      <c r="E71" s="396"/>
      <c r="F71" s="224"/>
    </row>
    <row r="72" spans="1:201" s="225" customFormat="1" x14ac:dyDescent="0.25">
      <c r="A72" s="220"/>
      <c r="B72" s="226" t="s">
        <v>386</v>
      </c>
      <c r="C72" s="222"/>
      <c r="D72" s="222"/>
      <c r="E72" s="396"/>
      <c r="F72" s="224"/>
    </row>
    <row r="73" spans="1:201" s="225" customFormat="1" x14ac:dyDescent="0.25">
      <c r="A73" s="220"/>
      <c r="B73" s="251"/>
      <c r="C73" s="222"/>
      <c r="D73" s="222"/>
      <c r="E73" s="396"/>
      <c r="F73" s="224"/>
    </row>
    <row r="74" spans="1:201" s="225" customFormat="1" x14ac:dyDescent="0.25">
      <c r="A74" s="220" t="s">
        <v>66</v>
      </c>
      <c r="B74" s="251" t="s">
        <v>387</v>
      </c>
      <c r="C74" s="222"/>
      <c r="D74" s="222"/>
      <c r="E74" s="396"/>
      <c r="F74" s="224"/>
    </row>
    <row r="75" spans="1:201" s="225" customFormat="1" x14ac:dyDescent="0.25">
      <c r="A75" s="137"/>
      <c r="B75" s="227" t="s">
        <v>161</v>
      </c>
      <c r="C75" s="228">
        <v>20</v>
      </c>
      <c r="D75" s="229" t="s">
        <v>120</v>
      </c>
      <c r="E75" s="316"/>
      <c r="F75" s="229" t="s">
        <v>239</v>
      </c>
      <c r="G75" s="230">
        <f>C75*E75</f>
        <v>0</v>
      </c>
    </row>
    <row r="76" spans="1:201" s="225" customFormat="1" x14ac:dyDescent="0.25">
      <c r="A76" s="220" t="s">
        <v>71</v>
      </c>
      <c r="B76" s="251" t="s">
        <v>388</v>
      </c>
      <c r="C76" s="222"/>
      <c r="D76" s="222"/>
      <c r="E76" s="396"/>
      <c r="F76" s="224"/>
    </row>
    <row r="77" spans="1:201" s="225" customFormat="1" x14ac:dyDescent="0.25">
      <c r="A77" s="137"/>
      <c r="B77" s="227" t="s">
        <v>161</v>
      </c>
      <c r="C77" s="228">
        <v>30</v>
      </c>
      <c r="D77" s="229" t="s">
        <v>120</v>
      </c>
      <c r="E77" s="316"/>
      <c r="F77" s="229" t="s">
        <v>239</v>
      </c>
      <c r="G77" s="230">
        <f>C77*E77</f>
        <v>0</v>
      </c>
    </row>
    <row r="78" spans="1:201" ht="30" x14ac:dyDescent="0.25">
      <c r="A78" s="231" t="s">
        <v>76</v>
      </c>
      <c r="B78" s="251" t="s">
        <v>389</v>
      </c>
      <c r="C78" s="222"/>
      <c r="D78" s="222"/>
      <c r="E78" s="396"/>
      <c r="F78" s="224"/>
      <c r="G78" s="225"/>
    </row>
    <row r="79" spans="1:201" x14ac:dyDescent="0.25">
      <c r="A79" s="231"/>
      <c r="B79" s="227" t="s">
        <v>161</v>
      </c>
      <c r="C79" s="228">
        <v>10</v>
      </c>
      <c r="D79" s="229" t="s">
        <v>120</v>
      </c>
      <c r="E79" s="316"/>
      <c r="F79" s="229" t="s">
        <v>239</v>
      </c>
      <c r="G79" s="230">
        <f>C79*E79</f>
        <v>0</v>
      </c>
    </row>
    <row r="80" spans="1:201" x14ac:dyDescent="0.25">
      <c r="A80" s="231"/>
      <c r="B80" s="232"/>
      <c r="C80" s="232"/>
      <c r="D80" s="232"/>
      <c r="E80" s="397"/>
      <c r="F80" s="233"/>
      <c r="G80" s="234"/>
    </row>
    <row r="81" spans="1:7" s="225" customFormat="1" ht="60" x14ac:dyDescent="0.25">
      <c r="A81" s="220" t="s">
        <v>358</v>
      </c>
      <c r="B81" s="221" t="s">
        <v>390</v>
      </c>
      <c r="C81" s="222"/>
      <c r="D81" s="222"/>
      <c r="E81" s="396"/>
      <c r="F81" s="224"/>
    </row>
    <row r="82" spans="1:7" s="225" customFormat="1" ht="57" x14ac:dyDescent="0.25">
      <c r="A82" s="220"/>
      <c r="B82" s="226" t="s">
        <v>391</v>
      </c>
      <c r="C82" s="222"/>
      <c r="D82" s="222"/>
      <c r="E82" s="396"/>
      <c r="F82" s="224"/>
    </row>
    <row r="83" spans="1:7" s="225" customFormat="1" ht="31.5" customHeight="1" x14ac:dyDescent="0.25">
      <c r="A83" s="220"/>
      <c r="B83" s="226" t="s">
        <v>392</v>
      </c>
      <c r="C83" s="222"/>
      <c r="D83" s="222"/>
      <c r="E83" s="396"/>
      <c r="F83" s="224"/>
    </row>
    <row r="84" spans="1:7" s="225" customFormat="1" x14ac:dyDescent="0.25">
      <c r="A84" s="220"/>
      <c r="B84" s="251"/>
      <c r="C84" s="222"/>
      <c r="D84" s="222"/>
      <c r="E84" s="396"/>
      <c r="F84" s="224"/>
    </row>
    <row r="85" spans="1:7" s="225" customFormat="1" x14ac:dyDescent="0.25">
      <c r="A85" s="220" t="s">
        <v>362</v>
      </c>
      <c r="B85" s="252" t="s">
        <v>393</v>
      </c>
      <c r="C85" s="222"/>
      <c r="D85" s="222"/>
      <c r="E85" s="396"/>
      <c r="F85" s="224"/>
    </row>
    <row r="86" spans="1:7" s="225" customFormat="1" x14ac:dyDescent="0.25">
      <c r="A86" s="137"/>
      <c r="B86" s="227" t="s">
        <v>70</v>
      </c>
      <c r="C86" s="228">
        <v>3</v>
      </c>
      <c r="D86" s="229" t="s">
        <v>120</v>
      </c>
      <c r="E86" s="316"/>
      <c r="F86" s="229" t="s">
        <v>239</v>
      </c>
      <c r="G86" s="230">
        <f>C86*E86</f>
        <v>0</v>
      </c>
    </row>
    <row r="87" spans="1:7" x14ac:dyDescent="0.25">
      <c r="A87" s="231"/>
      <c r="B87" s="232"/>
      <c r="C87" s="232"/>
      <c r="D87" s="232"/>
      <c r="E87" s="397"/>
      <c r="F87" s="233"/>
      <c r="G87" s="234"/>
    </row>
    <row r="88" spans="1:7" ht="75.75" customHeight="1" x14ac:dyDescent="0.25">
      <c r="A88" s="220" t="s">
        <v>7</v>
      </c>
      <c r="B88" s="221" t="s">
        <v>394</v>
      </c>
      <c r="C88" s="232"/>
      <c r="D88" s="232"/>
      <c r="E88" s="397"/>
      <c r="F88" s="233"/>
      <c r="G88" s="234"/>
    </row>
    <row r="89" spans="1:7" ht="60" x14ac:dyDescent="0.25">
      <c r="A89" s="220"/>
      <c r="B89" s="221" t="s">
        <v>395</v>
      </c>
      <c r="C89" s="232"/>
      <c r="D89" s="232"/>
      <c r="E89" s="397"/>
      <c r="F89" s="233"/>
      <c r="G89" s="234"/>
    </row>
    <row r="90" spans="1:7" ht="50.25" customHeight="1" x14ac:dyDescent="0.25">
      <c r="A90" s="220"/>
      <c r="B90" s="226" t="s">
        <v>396</v>
      </c>
      <c r="C90" s="232"/>
      <c r="D90" s="232"/>
      <c r="E90" s="397"/>
      <c r="F90" s="233"/>
      <c r="G90" s="234"/>
    </row>
    <row r="91" spans="1:7" x14ac:dyDescent="0.25">
      <c r="A91" s="220"/>
      <c r="B91" s="227" t="s">
        <v>238</v>
      </c>
      <c r="C91" s="228">
        <v>1</v>
      </c>
      <c r="D91" s="229" t="s">
        <v>120</v>
      </c>
      <c r="E91" s="316"/>
      <c r="F91" s="229" t="s">
        <v>239</v>
      </c>
      <c r="G91" s="230">
        <f>C91*E91</f>
        <v>0</v>
      </c>
    </row>
    <row r="92" spans="1:7" x14ac:dyDescent="0.25">
      <c r="A92" s="231"/>
      <c r="B92" s="232"/>
      <c r="C92" s="232"/>
      <c r="D92" s="232"/>
      <c r="E92" s="397"/>
      <c r="F92" s="233"/>
      <c r="G92" s="234"/>
    </row>
    <row r="93" spans="1:7" ht="30" x14ac:dyDescent="0.25">
      <c r="A93" s="220" t="s">
        <v>10</v>
      </c>
      <c r="B93" s="253" t="s">
        <v>397</v>
      </c>
      <c r="C93" s="232"/>
      <c r="D93" s="232"/>
      <c r="E93" s="397"/>
      <c r="F93" s="233"/>
      <c r="G93" s="234"/>
    </row>
    <row r="94" spans="1:7" x14ac:dyDescent="0.25">
      <c r="A94" s="231"/>
      <c r="B94" s="232"/>
      <c r="C94" s="232"/>
      <c r="D94" s="232"/>
      <c r="E94" s="397"/>
      <c r="F94" s="233"/>
      <c r="G94" s="234"/>
    </row>
    <row r="95" spans="1:7" s="257" customFormat="1" ht="48.75" customHeight="1" x14ac:dyDescent="0.25">
      <c r="A95" s="254" t="s">
        <v>398</v>
      </c>
      <c r="B95" s="253" t="s">
        <v>399</v>
      </c>
      <c r="C95" s="255"/>
      <c r="D95" s="256"/>
      <c r="E95" s="404"/>
      <c r="F95" s="256"/>
    </row>
    <row r="96" spans="1:7" s="257" customFormat="1" ht="104.25" customHeight="1" x14ac:dyDescent="0.25">
      <c r="A96" s="258"/>
      <c r="B96" s="259" t="s">
        <v>400</v>
      </c>
      <c r="C96" s="255"/>
      <c r="D96" s="256"/>
      <c r="E96" s="404"/>
      <c r="F96" s="256"/>
    </row>
    <row r="97" spans="1:7" s="257" customFormat="1" ht="28.5" x14ac:dyDescent="0.25">
      <c r="A97" s="258"/>
      <c r="B97" s="259" t="s">
        <v>401</v>
      </c>
      <c r="C97" s="255"/>
      <c r="D97" s="256"/>
      <c r="E97" s="404"/>
      <c r="F97" s="256"/>
    </row>
    <row r="98" spans="1:7" s="257" customFormat="1" x14ac:dyDescent="0.25">
      <c r="A98" s="258"/>
      <c r="B98" s="259"/>
      <c r="C98" s="255"/>
      <c r="D98" s="256"/>
      <c r="E98" s="404"/>
      <c r="F98" s="256"/>
    </row>
    <row r="99" spans="1:7" s="257" customFormat="1" ht="34.5" customHeight="1" x14ac:dyDescent="0.25">
      <c r="A99" s="260"/>
      <c r="B99" s="253" t="s">
        <v>402</v>
      </c>
      <c r="C99" s="255"/>
      <c r="D99" s="256"/>
      <c r="E99" s="404"/>
      <c r="F99" s="256"/>
    </row>
    <row r="100" spans="1:7" s="257" customFormat="1" x14ac:dyDescent="0.25">
      <c r="A100" s="261"/>
      <c r="B100" s="227" t="s">
        <v>70</v>
      </c>
      <c r="C100" s="228">
        <v>3</v>
      </c>
      <c r="D100" s="229" t="s">
        <v>120</v>
      </c>
      <c r="E100" s="316"/>
      <c r="F100" s="229" t="s">
        <v>239</v>
      </c>
      <c r="G100" s="230">
        <f>C100*E100</f>
        <v>0</v>
      </c>
    </row>
    <row r="101" spans="1:7" s="257" customFormat="1" ht="45" x14ac:dyDescent="0.25">
      <c r="A101" s="261"/>
      <c r="B101" s="253" t="s">
        <v>403</v>
      </c>
      <c r="C101" s="255"/>
      <c r="D101" s="256"/>
      <c r="E101" s="404"/>
      <c r="F101" s="256"/>
    </row>
    <row r="102" spans="1:7" s="257" customFormat="1" x14ac:dyDescent="0.25">
      <c r="A102" s="261"/>
      <c r="B102" s="227" t="s">
        <v>70</v>
      </c>
      <c r="C102" s="228">
        <v>3</v>
      </c>
      <c r="D102" s="229" t="s">
        <v>120</v>
      </c>
      <c r="E102" s="316"/>
      <c r="F102" s="229" t="s">
        <v>239</v>
      </c>
      <c r="G102" s="230">
        <f>C102*E102</f>
        <v>0</v>
      </c>
    </row>
    <row r="103" spans="1:7" s="257" customFormat="1" x14ac:dyDescent="0.25">
      <c r="A103" s="261"/>
      <c r="B103" s="262"/>
      <c r="C103" s="263"/>
      <c r="E103" s="405"/>
      <c r="F103" s="264"/>
    </row>
    <row r="104" spans="1:7" s="257" customFormat="1" ht="45" x14ac:dyDescent="0.25">
      <c r="A104" s="254" t="s">
        <v>404</v>
      </c>
      <c r="B104" s="253" t="s">
        <v>405</v>
      </c>
      <c r="C104" s="255"/>
      <c r="D104" s="256"/>
      <c r="E104" s="404"/>
      <c r="F104" s="256"/>
    </row>
    <row r="105" spans="1:7" s="257" customFormat="1" ht="135.75" customHeight="1" x14ac:dyDescent="0.25">
      <c r="A105" s="254"/>
      <c r="B105" s="259" t="s">
        <v>406</v>
      </c>
      <c r="C105" s="255"/>
      <c r="D105" s="256"/>
      <c r="E105" s="404"/>
      <c r="F105" s="256"/>
    </row>
    <row r="106" spans="1:7" s="257" customFormat="1" ht="71.25" x14ac:dyDescent="0.25">
      <c r="A106" s="254"/>
      <c r="B106" s="259" t="s">
        <v>407</v>
      </c>
      <c r="C106" s="255"/>
      <c r="D106" s="256"/>
      <c r="E106" s="404"/>
      <c r="F106" s="256"/>
    </row>
    <row r="107" spans="1:7" s="257" customFormat="1" ht="156.75" x14ac:dyDescent="0.25">
      <c r="A107" s="260"/>
      <c r="B107" s="259" t="s">
        <v>408</v>
      </c>
      <c r="C107" s="255"/>
      <c r="D107" s="256"/>
      <c r="E107" s="404"/>
      <c r="F107" s="256"/>
    </row>
    <row r="108" spans="1:7" s="257" customFormat="1" x14ac:dyDescent="0.25">
      <c r="A108" s="260"/>
      <c r="B108" s="259"/>
      <c r="C108" s="255"/>
      <c r="D108" s="256"/>
      <c r="E108" s="404"/>
      <c r="F108" s="256"/>
    </row>
    <row r="109" spans="1:7" s="257" customFormat="1" x14ac:dyDescent="0.25">
      <c r="A109" s="260"/>
      <c r="B109" s="259" t="s">
        <v>561</v>
      </c>
      <c r="C109" s="255"/>
      <c r="D109" s="256"/>
      <c r="E109" s="404"/>
      <c r="F109" s="256"/>
    </row>
    <row r="110" spans="1:7" s="257" customFormat="1" ht="28.5" x14ac:dyDescent="0.25">
      <c r="A110" s="260"/>
      <c r="B110" s="259" t="s">
        <v>562</v>
      </c>
      <c r="C110" s="255"/>
      <c r="D110" s="256"/>
      <c r="E110" s="404"/>
      <c r="F110" s="256"/>
    </row>
    <row r="111" spans="1:7" s="257" customFormat="1" ht="28.5" x14ac:dyDescent="0.25">
      <c r="A111" s="260"/>
      <c r="B111" s="259" t="s">
        <v>563</v>
      </c>
      <c r="C111" s="255"/>
      <c r="D111" s="256"/>
      <c r="E111" s="404"/>
      <c r="F111" s="256"/>
    </row>
    <row r="112" spans="1:7" s="257" customFormat="1" x14ac:dyDescent="0.25">
      <c r="A112" s="260"/>
      <c r="B112" s="259"/>
      <c r="C112" s="255"/>
      <c r="D112" s="256"/>
      <c r="E112" s="404"/>
      <c r="F112" s="256"/>
    </row>
    <row r="113" spans="1:7" s="257" customFormat="1" ht="30" x14ac:dyDescent="0.25">
      <c r="A113" s="260"/>
      <c r="B113" s="253" t="s">
        <v>402</v>
      </c>
      <c r="C113" s="255"/>
      <c r="D113" s="256"/>
      <c r="E113" s="404"/>
      <c r="F113" s="256"/>
    </row>
    <row r="114" spans="1:7" s="257" customFormat="1" x14ac:dyDescent="0.25">
      <c r="A114" s="261"/>
      <c r="B114" s="227" t="s">
        <v>70</v>
      </c>
      <c r="C114" s="228">
        <v>2</v>
      </c>
      <c r="D114" s="229" t="s">
        <v>120</v>
      </c>
      <c r="E114" s="316"/>
      <c r="F114" s="229" t="s">
        <v>239</v>
      </c>
      <c r="G114" s="230">
        <f>C114*E114</f>
        <v>0</v>
      </c>
    </row>
    <row r="115" spans="1:7" s="257" customFormat="1" ht="45" x14ac:dyDescent="0.25">
      <c r="A115" s="261"/>
      <c r="B115" s="253" t="s">
        <v>403</v>
      </c>
      <c r="C115" s="255"/>
      <c r="D115" s="256"/>
      <c r="E115" s="404"/>
      <c r="F115" s="256"/>
    </row>
    <row r="116" spans="1:7" s="257" customFormat="1" x14ac:dyDescent="0.25">
      <c r="A116" s="261"/>
      <c r="B116" s="227" t="s">
        <v>70</v>
      </c>
      <c r="C116" s="228">
        <v>2</v>
      </c>
      <c r="D116" s="229" t="s">
        <v>120</v>
      </c>
      <c r="E116" s="316"/>
      <c r="F116" s="229" t="s">
        <v>239</v>
      </c>
      <c r="G116" s="230">
        <f>C116*E116</f>
        <v>0</v>
      </c>
    </row>
    <row r="117" spans="1:7" s="257" customFormat="1" x14ac:dyDescent="0.25">
      <c r="A117" s="261"/>
      <c r="B117" s="262"/>
      <c r="C117" s="263"/>
      <c r="E117" s="405"/>
      <c r="F117" s="264"/>
    </row>
    <row r="118" spans="1:7" s="257" customFormat="1" ht="45" x14ac:dyDescent="0.25">
      <c r="A118" s="254" t="s">
        <v>409</v>
      </c>
      <c r="B118" s="253" t="s">
        <v>405</v>
      </c>
      <c r="C118" s="255"/>
      <c r="D118" s="256"/>
      <c r="E118" s="404"/>
      <c r="F118" s="256"/>
    </row>
    <row r="119" spans="1:7" s="257" customFormat="1" ht="185.25" x14ac:dyDescent="0.25">
      <c r="A119" s="254"/>
      <c r="B119" s="259" t="s">
        <v>410</v>
      </c>
      <c r="C119" s="255"/>
      <c r="D119" s="256"/>
      <c r="E119" s="404"/>
      <c r="F119" s="256"/>
    </row>
    <row r="120" spans="1:7" s="257" customFormat="1" ht="199.5" x14ac:dyDescent="0.25">
      <c r="A120" s="260"/>
      <c r="B120" s="259" t="s">
        <v>411</v>
      </c>
      <c r="C120" s="255"/>
      <c r="D120" s="256"/>
      <c r="E120" s="404"/>
      <c r="F120" s="256"/>
    </row>
    <row r="121" spans="1:7" s="257" customFormat="1" ht="24" customHeight="1" x14ac:dyDescent="0.25">
      <c r="A121" s="260"/>
      <c r="B121" s="259" t="s">
        <v>561</v>
      </c>
      <c r="C121" s="255"/>
      <c r="D121" s="256"/>
      <c r="E121" s="404"/>
      <c r="F121" s="256"/>
    </row>
    <row r="122" spans="1:7" s="257" customFormat="1" ht="28.5" x14ac:dyDescent="0.25">
      <c r="A122" s="260"/>
      <c r="B122" s="259" t="s">
        <v>564</v>
      </c>
      <c r="C122" s="255"/>
      <c r="D122" s="256"/>
      <c r="E122" s="404"/>
      <c r="F122" s="256"/>
    </row>
    <row r="123" spans="1:7" s="257" customFormat="1" ht="28.5" x14ac:dyDescent="0.25">
      <c r="A123" s="260"/>
      <c r="B123" s="259" t="s">
        <v>563</v>
      </c>
      <c r="C123" s="255"/>
      <c r="D123" s="256"/>
      <c r="E123" s="404"/>
      <c r="F123" s="256"/>
    </row>
    <row r="124" spans="1:7" s="257" customFormat="1" x14ac:dyDescent="0.25">
      <c r="A124" s="260"/>
      <c r="B124" s="259"/>
      <c r="C124" s="255"/>
      <c r="D124" s="256"/>
      <c r="E124" s="404"/>
      <c r="F124" s="256"/>
    </row>
    <row r="125" spans="1:7" s="257" customFormat="1" ht="30" x14ac:dyDescent="0.25">
      <c r="A125" s="260"/>
      <c r="B125" s="253" t="s">
        <v>402</v>
      </c>
      <c r="C125" s="255"/>
      <c r="D125" s="256"/>
      <c r="E125" s="404"/>
      <c r="F125" s="256"/>
    </row>
    <row r="126" spans="1:7" s="257" customFormat="1" x14ac:dyDescent="0.25">
      <c r="A126" s="261"/>
      <c r="B126" s="227" t="s">
        <v>70</v>
      </c>
      <c r="C126" s="228">
        <v>1</v>
      </c>
      <c r="D126" s="229" t="s">
        <v>120</v>
      </c>
      <c r="E126" s="316"/>
      <c r="F126" s="229" t="s">
        <v>239</v>
      </c>
      <c r="G126" s="230">
        <f>C126*E126</f>
        <v>0</v>
      </c>
    </row>
    <row r="127" spans="1:7" s="257" customFormat="1" ht="45" x14ac:dyDescent="0.25">
      <c r="A127" s="261"/>
      <c r="B127" s="253" t="s">
        <v>403</v>
      </c>
      <c r="C127" s="255"/>
      <c r="D127" s="256"/>
      <c r="E127" s="404"/>
      <c r="F127" s="256"/>
    </row>
    <row r="128" spans="1:7" s="257" customFormat="1" x14ac:dyDescent="0.25">
      <c r="A128" s="261"/>
      <c r="B128" s="227" t="s">
        <v>70</v>
      </c>
      <c r="C128" s="228">
        <v>1</v>
      </c>
      <c r="D128" s="229" t="s">
        <v>120</v>
      </c>
      <c r="E128" s="316"/>
      <c r="F128" s="229" t="s">
        <v>239</v>
      </c>
      <c r="G128" s="230">
        <f>C128*E128</f>
        <v>0</v>
      </c>
    </row>
    <row r="129" spans="1:7" s="257" customFormat="1" x14ac:dyDescent="0.25">
      <c r="A129" s="261"/>
      <c r="B129" s="262"/>
      <c r="C129" s="263"/>
      <c r="E129" s="405"/>
      <c r="F129" s="264"/>
    </row>
    <row r="130" spans="1:7" s="225" customFormat="1" ht="115.5" x14ac:dyDescent="0.25">
      <c r="A130" s="220" t="s">
        <v>19</v>
      </c>
      <c r="B130" s="226" t="s">
        <v>412</v>
      </c>
      <c r="C130" s="222"/>
      <c r="D130" s="222"/>
      <c r="E130" s="396"/>
      <c r="F130" s="224"/>
    </row>
    <row r="131" spans="1:7" x14ac:dyDescent="0.25">
      <c r="B131" s="227" t="s">
        <v>161</v>
      </c>
      <c r="C131" s="228">
        <v>60</v>
      </c>
      <c r="D131" s="229" t="s">
        <v>120</v>
      </c>
      <c r="E131" s="316"/>
      <c r="F131" s="229" t="s">
        <v>239</v>
      </c>
      <c r="G131" s="230">
        <f>C131*E131</f>
        <v>0</v>
      </c>
    </row>
    <row r="132" spans="1:7" s="225" customFormat="1" x14ac:dyDescent="0.25">
      <c r="A132" s="220"/>
      <c r="B132" s="251"/>
      <c r="C132" s="222"/>
      <c r="D132" s="222"/>
      <c r="E132" s="396"/>
      <c r="F132" s="224"/>
    </row>
    <row r="133" spans="1:7" s="225" customFormat="1" ht="58.5" x14ac:dyDescent="0.25">
      <c r="A133" s="220" t="s">
        <v>413</v>
      </c>
      <c r="B133" s="251" t="s">
        <v>414</v>
      </c>
      <c r="C133" s="222"/>
      <c r="D133" s="222"/>
      <c r="E133" s="396"/>
      <c r="F133" s="224"/>
    </row>
    <row r="134" spans="1:7" x14ac:dyDescent="0.25">
      <c r="B134" s="227" t="s">
        <v>161</v>
      </c>
      <c r="C134" s="228">
        <v>0</v>
      </c>
      <c r="D134" s="229" t="s">
        <v>120</v>
      </c>
      <c r="E134" s="316"/>
      <c r="F134" s="229" t="s">
        <v>239</v>
      </c>
      <c r="G134" s="230">
        <f>C134*E134</f>
        <v>0</v>
      </c>
    </row>
    <row r="135" spans="1:7" s="225" customFormat="1" x14ac:dyDescent="0.25">
      <c r="A135" s="220"/>
      <c r="B135" s="251"/>
      <c r="C135" s="222"/>
      <c r="D135" s="222"/>
      <c r="E135" s="396"/>
      <c r="F135" s="224"/>
    </row>
    <row r="136" spans="1:7" s="225" customFormat="1" ht="43.5" x14ac:dyDescent="0.25">
      <c r="A136" s="220" t="s">
        <v>27</v>
      </c>
      <c r="B136" s="251" t="s">
        <v>415</v>
      </c>
      <c r="C136" s="222"/>
      <c r="D136" s="222"/>
      <c r="E136" s="396"/>
      <c r="F136" s="224"/>
    </row>
    <row r="137" spans="1:7" x14ac:dyDescent="0.25">
      <c r="B137" s="227" t="s">
        <v>416</v>
      </c>
      <c r="C137" s="228">
        <v>1</v>
      </c>
      <c r="D137" s="229" t="s">
        <v>120</v>
      </c>
      <c r="E137" s="316"/>
      <c r="F137" s="229" t="s">
        <v>239</v>
      </c>
      <c r="G137" s="230">
        <f>C137*E137</f>
        <v>0</v>
      </c>
    </row>
    <row r="138" spans="1:7" s="267" customFormat="1" x14ac:dyDescent="0.25">
      <c r="A138" s="220"/>
      <c r="B138" s="226"/>
      <c r="C138" s="265"/>
      <c r="D138" s="265"/>
      <c r="E138" s="406"/>
      <c r="F138" s="224"/>
    </row>
    <row r="139" spans="1:7" s="257" customFormat="1" ht="71.25" x14ac:dyDescent="0.25">
      <c r="A139" s="254" t="s">
        <v>31</v>
      </c>
      <c r="B139" s="259" t="s">
        <v>417</v>
      </c>
      <c r="C139" s="263"/>
      <c r="E139" s="405"/>
      <c r="F139" s="264"/>
    </row>
    <row r="140" spans="1:7" s="257" customFormat="1" x14ac:dyDescent="0.25">
      <c r="A140" s="254"/>
      <c r="B140" s="259"/>
      <c r="C140" s="263"/>
      <c r="E140" s="405"/>
      <c r="F140" s="264"/>
    </row>
    <row r="141" spans="1:7" s="257" customFormat="1" x14ac:dyDescent="0.25">
      <c r="A141" s="254" t="s">
        <v>418</v>
      </c>
      <c r="B141" s="259" t="s">
        <v>419</v>
      </c>
      <c r="C141" s="263"/>
      <c r="E141" s="405"/>
    </row>
    <row r="142" spans="1:7" s="257" customFormat="1" x14ac:dyDescent="0.25">
      <c r="A142" s="137"/>
      <c r="B142" s="227" t="s">
        <v>420</v>
      </c>
      <c r="C142" s="228">
        <v>16</v>
      </c>
      <c r="D142" s="229" t="s">
        <v>120</v>
      </c>
      <c r="E142" s="316"/>
      <c r="F142" s="229" t="s">
        <v>239</v>
      </c>
      <c r="G142" s="230">
        <f>C142*E142</f>
        <v>0</v>
      </c>
    </row>
    <row r="143" spans="1:7" s="257" customFormat="1" x14ac:dyDescent="0.25">
      <c r="A143" s="254" t="s">
        <v>421</v>
      </c>
      <c r="B143" s="259" t="s">
        <v>422</v>
      </c>
      <c r="C143" s="263"/>
      <c r="E143" s="405"/>
    </row>
    <row r="144" spans="1:7" s="257" customFormat="1" x14ac:dyDescent="0.25">
      <c r="A144" s="137"/>
      <c r="B144" s="227" t="s">
        <v>420</v>
      </c>
      <c r="C144" s="228">
        <v>8</v>
      </c>
      <c r="D144" s="229" t="s">
        <v>120</v>
      </c>
      <c r="E144" s="316"/>
      <c r="F144" s="229" t="s">
        <v>239</v>
      </c>
      <c r="G144" s="230">
        <f>C144*E144</f>
        <v>0</v>
      </c>
    </row>
    <row r="145" spans="1:7" s="267" customFormat="1" ht="15.75" thickBot="1" x14ac:dyDescent="0.25">
      <c r="A145" s="137"/>
      <c r="B145" s="268"/>
      <c r="C145" s="236"/>
      <c r="D145" s="269"/>
      <c r="E145" s="407"/>
      <c r="F145" s="271"/>
      <c r="G145" s="239"/>
    </row>
    <row r="146" spans="1:7" s="267" customFormat="1" ht="15.75" thickBot="1" x14ac:dyDescent="0.25">
      <c r="A146" s="240"/>
      <c r="B146" s="241"/>
      <c r="C146" s="242"/>
      <c r="D146" s="218"/>
      <c r="E146" s="400"/>
      <c r="F146" s="272"/>
      <c r="G146" s="206"/>
    </row>
    <row r="147" spans="1:7" s="267" customFormat="1" ht="15.75" thickBot="1" x14ac:dyDescent="0.25">
      <c r="A147" s="273" t="s">
        <v>382</v>
      </c>
      <c r="B147" s="274" t="s">
        <v>423</v>
      </c>
      <c r="C147" s="275"/>
      <c r="D147" s="275"/>
      <c r="E147" s="408"/>
      <c r="F147" s="249" t="s">
        <v>239</v>
      </c>
      <c r="G147" s="277">
        <f>SUM(G70:G145)</f>
        <v>0</v>
      </c>
    </row>
    <row r="148" spans="1:7" s="267" customFormat="1" x14ac:dyDescent="0.25">
      <c r="A148" s="220"/>
      <c r="B148" s="226"/>
      <c r="C148" s="217"/>
      <c r="D148" s="278"/>
      <c r="E148" s="409"/>
      <c r="F148" s="279"/>
    </row>
    <row r="149" spans="1:7" s="267" customFormat="1" x14ac:dyDescent="0.25">
      <c r="A149" s="220"/>
      <c r="B149" s="226"/>
      <c r="C149" s="217"/>
      <c r="D149" s="278"/>
      <c r="E149" s="409"/>
      <c r="F149" s="279"/>
    </row>
    <row r="150" spans="1:7" x14ac:dyDescent="0.25">
      <c r="A150" s="137" t="s">
        <v>424</v>
      </c>
      <c r="B150" s="280" t="s">
        <v>425</v>
      </c>
      <c r="C150" s="281"/>
      <c r="D150" s="281"/>
      <c r="E150" s="410"/>
    </row>
    <row r="151" spans="1:7" x14ac:dyDescent="0.25">
      <c r="E151" s="403"/>
    </row>
    <row r="152" spans="1:7" s="225" customFormat="1" ht="188.25" x14ac:dyDescent="0.25">
      <c r="A152" s="220" t="s">
        <v>2</v>
      </c>
      <c r="B152" s="283" t="s">
        <v>426</v>
      </c>
      <c r="C152" s="222"/>
      <c r="D152" s="222"/>
      <c r="E152" s="406"/>
      <c r="F152" s="224"/>
    </row>
    <row r="153" spans="1:7" s="225" customFormat="1" ht="57" x14ac:dyDescent="0.25">
      <c r="A153" s="220"/>
      <c r="B153" s="284" t="s">
        <v>427</v>
      </c>
      <c r="C153" s="222"/>
      <c r="D153" s="222"/>
      <c r="E153" s="406"/>
      <c r="F153" s="224"/>
    </row>
    <row r="154" spans="1:7" s="225" customFormat="1" x14ac:dyDescent="0.25">
      <c r="A154" s="220"/>
      <c r="B154" s="251"/>
      <c r="C154" s="222"/>
      <c r="D154" s="222"/>
      <c r="E154" s="406"/>
      <c r="F154" s="224"/>
    </row>
    <row r="155" spans="1:7" s="225" customFormat="1" x14ac:dyDescent="0.25">
      <c r="A155" s="220" t="s">
        <v>66</v>
      </c>
      <c r="B155" s="252" t="s">
        <v>428</v>
      </c>
      <c r="C155" s="222"/>
      <c r="D155" s="222"/>
      <c r="E155" s="406"/>
      <c r="F155" s="224"/>
    </row>
    <row r="156" spans="1:7" s="225" customFormat="1" x14ac:dyDescent="0.25">
      <c r="A156" s="220"/>
      <c r="B156" s="285" t="s">
        <v>161</v>
      </c>
      <c r="C156" s="228">
        <v>10</v>
      </c>
      <c r="D156" s="229" t="s">
        <v>120</v>
      </c>
      <c r="E156" s="316"/>
      <c r="F156" s="229" t="s">
        <v>239</v>
      </c>
      <c r="G156" s="230">
        <f>C156*E156</f>
        <v>0</v>
      </c>
    </row>
    <row r="157" spans="1:7" s="225" customFormat="1" x14ac:dyDescent="0.25">
      <c r="A157" s="220" t="s">
        <v>71</v>
      </c>
      <c r="B157" s="252" t="s">
        <v>429</v>
      </c>
      <c r="C157" s="222"/>
      <c r="D157" s="222"/>
      <c r="E157" s="406"/>
      <c r="F157" s="224"/>
    </row>
    <row r="158" spans="1:7" s="225" customFormat="1" x14ac:dyDescent="0.25">
      <c r="A158" s="220"/>
      <c r="B158" s="285" t="s">
        <v>161</v>
      </c>
      <c r="C158" s="228">
        <v>4</v>
      </c>
      <c r="D158" s="229" t="s">
        <v>120</v>
      </c>
      <c r="E158" s="316"/>
      <c r="F158" s="229" t="s">
        <v>239</v>
      </c>
      <c r="G158" s="230">
        <f>C158*E158</f>
        <v>0</v>
      </c>
    </row>
    <row r="159" spans="1:7" s="225" customFormat="1" ht="30" x14ac:dyDescent="0.25">
      <c r="A159" s="220" t="s">
        <v>76</v>
      </c>
      <c r="B159" s="252" t="s">
        <v>430</v>
      </c>
      <c r="C159" s="222"/>
      <c r="D159" s="222"/>
      <c r="E159" s="406"/>
      <c r="F159" s="224"/>
    </row>
    <row r="160" spans="1:7" s="225" customFormat="1" x14ac:dyDescent="0.25">
      <c r="A160" s="220"/>
      <c r="B160" s="285" t="s">
        <v>161</v>
      </c>
      <c r="C160" s="228">
        <v>8</v>
      </c>
      <c r="D160" s="229" t="s">
        <v>120</v>
      </c>
      <c r="E160" s="316"/>
      <c r="F160" s="229" t="s">
        <v>239</v>
      </c>
      <c r="G160" s="230">
        <f>C160*E160</f>
        <v>0</v>
      </c>
    </row>
    <row r="161" spans="1:7" s="225" customFormat="1" x14ac:dyDescent="0.25">
      <c r="A161" s="220"/>
      <c r="B161" s="251"/>
      <c r="C161" s="222"/>
      <c r="D161" s="222"/>
      <c r="E161" s="406"/>
      <c r="F161" s="224"/>
    </row>
    <row r="162" spans="1:7" s="225" customFormat="1" ht="75" x14ac:dyDescent="0.25">
      <c r="A162" s="220" t="s">
        <v>5</v>
      </c>
      <c r="B162" s="286" t="s">
        <v>431</v>
      </c>
      <c r="C162" s="222"/>
      <c r="D162" s="222"/>
      <c r="E162" s="406"/>
      <c r="F162" s="224"/>
    </row>
    <row r="163" spans="1:7" s="225" customFormat="1" ht="99.75" x14ac:dyDescent="0.25">
      <c r="A163" s="220"/>
      <c r="B163" s="226" t="s">
        <v>432</v>
      </c>
      <c r="C163" s="222"/>
      <c r="D163" s="222"/>
      <c r="E163" s="406"/>
      <c r="F163" s="224"/>
    </row>
    <row r="164" spans="1:7" s="225" customFormat="1" x14ac:dyDescent="0.25">
      <c r="A164" s="220"/>
      <c r="B164" s="226"/>
      <c r="C164" s="222"/>
      <c r="D164" s="222"/>
      <c r="E164" s="406"/>
      <c r="F164" s="224"/>
    </row>
    <row r="165" spans="1:7" s="225" customFormat="1" x14ac:dyDescent="0.25">
      <c r="A165" s="220" t="s">
        <v>362</v>
      </c>
      <c r="B165" s="221" t="s">
        <v>428</v>
      </c>
      <c r="C165" s="222"/>
      <c r="D165" s="222"/>
      <c r="E165" s="406"/>
      <c r="F165" s="224"/>
    </row>
    <row r="166" spans="1:7" s="225" customFormat="1" x14ac:dyDescent="0.25">
      <c r="A166" s="220"/>
      <c r="B166" s="226" t="s">
        <v>433</v>
      </c>
      <c r="C166" s="222"/>
      <c r="D166" s="222"/>
      <c r="E166" s="406"/>
      <c r="F166" s="224"/>
    </row>
    <row r="167" spans="1:7" x14ac:dyDescent="0.25">
      <c r="A167" s="220"/>
      <c r="B167" s="285" t="s">
        <v>70</v>
      </c>
      <c r="C167" s="228">
        <v>2</v>
      </c>
      <c r="D167" s="229" t="s">
        <v>120</v>
      </c>
      <c r="E167" s="316"/>
      <c r="F167" s="229" t="s">
        <v>239</v>
      </c>
      <c r="G167" s="230">
        <f>C167*E167</f>
        <v>0</v>
      </c>
    </row>
    <row r="168" spans="1:7" x14ac:dyDescent="0.25">
      <c r="A168" s="220"/>
      <c r="B168" s="226" t="s">
        <v>434</v>
      </c>
      <c r="C168" s="222"/>
      <c r="D168" s="222"/>
      <c r="E168" s="406"/>
      <c r="F168" s="224"/>
      <c r="G168" s="225"/>
    </row>
    <row r="169" spans="1:7" x14ac:dyDescent="0.25">
      <c r="A169" s="220"/>
      <c r="B169" s="285" t="s">
        <v>70</v>
      </c>
      <c r="C169" s="228">
        <v>6</v>
      </c>
      <c r="D169" s="229" t="s">
        <v>120</v>
      </c>
      <c r="E169" s="316"/>
      <c r="F169" s="229" t="s">
        <v>239</v>
      </c>
      <c r="G169" s="230">
        <f>C169*E169</f>
        <v>0</v>
      </c>
    </row>
    <row r="170" spans="1:7" x14ac:dyDescent="0.25">
      <c r="A170" s="220"/>
      <c r="B170" s="226" t="s">
        <v>435</v>
      </c>
      <c r="C170" s="222"/>
      <c r="D170" s="222"/>
      <c r="E170" s="406"/>
      <c r="F170" s="224"/>
      <c r="G170" s="225"/>
    </row>
    <row r="171" spans="1:7" x14ac:dyDescent="0.25">
      <c r="A171" s="220"/>
      <c r="B171" s="285" t="s">
        <v>70</v>
      </c>
      <c r="C171" s="228">
        <v>2</v>
      </c>
      <c r="D171" s="229" t="s">
        <v>120</v>
      </c>
      <c r="E171" s="316"/>
      <c r="F171" s="229" t="s">
        <v>239</v>
      </c>
      <c r="G171" s="230">
        <f>C171*E171</f>
        <v>0</v>
      </c>
    </row>
    <row r="172" spans="1:7" x14ac:dyDescent="0.25">
      <c r="A172" s="220"/>
      <c r="B172" s="287"/>
      <c r="C172" s="288"/>
      <c r="D172" s="233"/>
      <c r="E172" s="289"/>
      <c r="F172" s="233"/>
      <c r="G172" s="290"/>
    </row>
    <row r="173" spans="1:7" s="225" customFormat="1" x14ac:dyDescent="0.25">
      <c r="A173" s="220" t="s">
        <v>364</v>
      </c>
      <c r="B173" s="221" t="s">
        <v>429</v>
      </c>
      <c r="C173" s="222"/>
      <c r="D173" s="222"/>
      <c r="E173" s="406"/>
      <c r="F173" s="224"/>
    </row>
    <row r="174" spans="1:7" x14ac:dyDescent="0.25">
      <c r="A174" s="220"/>
      <c r="B174" s="226" t="s">
        <v>436</v>
      </c>
      <c r="C174" s="222"/>
      <c r="D174" s="222"/>
      <c r="E174" s="406"/>
      <c r="F174" s="224"/>
      <c r="G174" s="225"/>
    </row>
    <row r="175" spans="1:7" x14ac:dyDescent="0.25">
      <c r="A175" s="220"/>
      <c r="B175" s="285" t="s">
        <v>70</v>
      </c>
      <c r="C175" s="228">
        <v>8</v>
      </c>
      <c r="D175" s="229" t="s">
        <v>120</v>
      </c>
      <c r="E175" s="316"/>
      <c r="F175" s="229" t="s">
        <v>239</v>
      </c>
      <c r="G175" s="230">
        <f>C175*E175</f>
        <v>0</v>
      </c>
    </row>
    <row r="176" spans="1:7" x14ac:dyDescent="0.25">
      <c r="A176" s="220"/>
      <c r="B176" s="226" t="s">
        <v>437</v>
      </c>
      <c r="C176" s="222"/>
      <c r="D176" s="222"/>
      <c r="E176" s="406"/>
      <c r="F176" s="224"/>
      <c r="G176" s="225"/>
    </row>
    <row r="177" spans="1:7" x14ac:dyDescent="0.25">
      <c r="A177" s="220"/>
      <c r="B177" s="285" t="s">
        <v>70</v>
      </c>
      <c r="C177" s="228">
        <v>1</v>
      </c>
      <c r="D177" s="229" t="s">
        <v>120</v>
      </c>
      <c r="E177" s="316"/>
      <c r="F177" s="229" t="s">
        <v>239</v>
      </c>
      <c r="G177" s="230">
        <f>C177*E177</f>
        <v>0</v>
      </c>
    </row>
    <row r="178" spans="1:7" x14ac:dyDescent="0.25">
      <c r="A178" s="220"/>
      <c r="B178" s="226" t="s">
        <v>438</v>
      </c>
      <c r="C178" s="222"/>
      <c r="D178" s="222"/>
      <c r="E178" s="406"/>
      <c r="F178" s="224"/>
      <c r="G178" s="225"/>
    </row>
    <row r="179" spans="1:7" x14ac:dyDescent="0.25">
      <c r="A179" s="220"/>
      <c r="B179" s="285" t="s">
        <v>70</v>
      </c>
      <c r="C179" s="228">
        <v>1</v>
      </c>
      <c r="D179" s="229" t="s">
        <v>120</v>
      </c>
      <c r="E179" s="316"/>
      <c r="F179" s="229" t="s">
        <v>239</v>
      </c>
      <c r="G179" s="230">
        <f>C179*E179</f>
        <v>0</v>
      </c>
    </row>
    <row r="180" spans="1:7" x14ac:dyDescent="0.25">
      <c r="A180" s="220"/>
      <c r="B180" s="287"/>
      <c r="C180" s="288"/>
      <c r="D180" s="233"/>
      <c r="E180" s="289"/>
      <c r="F180" s="233"/>
      <c r="G180" s="290"/>
    </row>
    <row r="181" spans="1:7" s="225" customFormat="1" ht="30" x14ac:dyDescent="0.25">
      <c r="A181" s="220" t="s">
        <v>366</v>
      </c>
      <c r="B181" s="291" t="s">
        <v>439</v>
      </c>
      <c r="C181" s="222"/>
      <c r="D181" s="222"/>
      <c r="E181" s="406"/>
      <c r="F181" s="224"/>
    </row>
    <row r="182" spans="1:7" s="225" customFormat="1" x14ac:dyDescent="0.25">
      <c r="A182" s="220"/>
      <c r="B182" s="226" t="s">
        <v>440</v>
      </c>
      <c r="C182" s="222"/>
      <c r="D182" s="222"/>
      <c r="E182" s="406"/>
      <c r="F182" s="224"/>
    </row>
    <row r="183" spans="1:7" s="225" customFormat="1" x14ac:dyDescent="0.25">
      <c r="A183" s="220"/>
      <c r="B183" s="285" t="s">
        <v>70</v>
      </c>
      <c r="C183" s="228">
        <v>2</v>
      </c>
      <c r="D183" s="229" t="s">
        <v>120</v>
      </c>
      <c r="E183" s="316"/>
      <c r="F183" s="229" t="s">
        <v>239</v>
      </c>
      <c r="G183" s="230">
        <f>C183*E183</f>
        <v>0</v>
      </c>
    </row>
    <row r="184" spans="1:7" s="225" customFormat="1" x14ac:dyDescent="0.25">
      <c r="A184" s="220"/>
      <c r="B184" s="226" t="s">
        <v>441</v>
      </c>
      <c r="C184" s="222"/>
      <c r="D184" s="222"/>
      <c r="E184" s="406"/>
      <c r="F184" s="224"/>
    </row>
    <row r="185" spans="1:7" s="225" customFormat="1" x14ac:dyDescent="0.25">
      <c r="A185" s="220"/>
      <c r="B185" s="285" t="s">
        <v>70</v>
      </c>
      <c r="C185" s="228">
        <v>2</v>
      </c>
      <c r="D185" s="229" t="s">
        <v>120</v>
      </c>
      <c r="E185" s="316"/>
      <c r="F185" s="229" t="s">
        <v>239</v>
      </c>
      <c r="G185" s="230">
        <f>C185*E185</f>
        <v>0</v>
      </c>
    </row>
    <row r="186" spans="1:7" x14ac:dyDescent="0.25">
      <c r="A186" s="220"/>
      <c r="B186" s="226" t="s">
        <v>442</v>
      </c>
      <c r="C186" s="222"/>
      <c r="D186" s="222"/>
      <c r="E186" s="406"/>
      <c r="F186" s="224"/>
      <c r="G186" s="225"/>
    </row>
    <row r="187" spans="1:7" x14ac:dyDescent="0.25">
      <c r="A187" s="220"/>
      <c r="B187" s="285" t="s">
        <v>70</v>
      </c>
      <c r="C187" s="228">
        <v>1</v>
      </c>
      <c r="D187" s="229" t="s">
        <v>120</v>
      </c>
      <c r="E187" s="316"/>
      <c r="F187" s="229" t="s">
        <v>239</v>
      </c>
      <c r="G187" s="230">
        <f>C187*E187</f>
        <v>0</v>
      </c>
    </row>
    <row r="188" spans="1:7" x14ac:dyDescent="0.25">
      <c r="A188" s="220"/>
      <c r="B188" s="226" t="s">
        <v>443</v>
      </c>
      <c r="C188" s="222"/>
      <c r="D188" s="222"/>
      <c r="E188" s="406"/>
      <c r="F188" s="224"/>
      <c r="G188" s="225"/>
    </row>
    <row r="189" spans="1:7" x14ac:dyDescent="0.25">
      <c r="A189" s="220"/>
      <c r="B189" s="285" t="s">
        <v>70</v>
      </c>
      <c r="C189" s="228">
        <v>2</v>
      </c>
      <c r="D189" s="229" t="s">
        <v>120</v>
      </c>
      <c r="E189" s="316"/>
      <c r="F189" s="229" t="s">
        <v>239</v>
      </c>
      <c r="G189" s="230">
        <f>C189*E189</f>
        <v>0</v>
      </c>
    </row>
    <row r="190" spans="1:7" x14ac:dyDescent="0.25">
      <c r="A190" s="220"/>
      <c r="B190" s="226" t="s">
        <v>444</v>
      </c>
      <c r="C190" s="222"/>
      <c r="D190" s="222"/>
      <c r="E190" s="406"/>
      <c r="F190" s="224"/>
      <c r="G190" s="225"/>
    </row>
    <row r="191" spans="1:7" x14ac:dyDescent="0.25">
      <c r="A191" s="220"/>
      <c r="B191" s="285" t="s">
        <v>70</v>
      </c>
      <c r="C191" s="228">
        <v>2</v>
      </c>
      <c r="D191" s="229" t="s">
        <v>120</v>
      </c>
      <c r="E191" s="316"/>
      <c r="F191" s="229" t="s">
        <v>239</v>
      </c>
      <c r="G191" s="230">
        <f>C191*E191</f>
        <v>0</v>
      </c>
    </row>
    <row r="192" spans="1:7" x14ac:dyDescent="0.25">
      <c r="A192" s="220"/>
      <c r="B192" s="226" t="s">
        <v>445</v>
      </c>
      <c r="C192" s="222"/>
      <c r="D192" s="222"/>
      <c r="E192" s="406"/>
      <c r="F192" s="224"/>
      <c r="G192" s="225"/>
    </row>
    <row r="193" spans="1:7" x14ac:dyDescent="0.25">
      <c r="A193" s="220"/>
      <c r="B193" s="285" t="s">
        <v>70</v>
      </c>
      <c r="C193" s="228">
        <v>2</v>
      </c>
      <c r="D193" s="229" t="s">
        <v>120</v>
      </c>
      <c r="E193" s="316"/>
      <c r="F193" s="229" t="s">
        <v>239</v>
      </c>
      <c r="G193" s="230">
        <f>C193*E193</f>
        <v>0</v>
      </c>
    </row>
    <row r="194" spans="1:7" x14ac:dyDescent="0.25">
      <c r="A194" s="220"/>
      <c r="B194" s="226" t="s">
        <v>446</v>
      </c>
      <c r="C194" s="222"/>
      <c r="D194" s="222"/>
      <c r="E194" s="406"/>
      <c r="F194" s="224"/>
      <c r="G194" s="225"/>
    </row>
    <row r="195" spans="1:7" x14ac:dyDescent="0.25">
      <c r="A195" s="220"/>
      <c r="B195" s="285" t="s">
        <v>70</v>
      </c>
      <c r="C195" s="228">
        <v>2</v>
      </c>
      <c r="D195" s="229" t="s">
        <v>120</v>
      </c>
      <c r="E195" s="316"/>
      <c r="F195" s="229" t="s">
        <v>239</v>
      </c>
      <c r="G195" s="230">
        <f>C195*E195</f>
        <v>0</v>
      </c>
    </row>
    <row r="196" spans="1:7" x14ac:dyDescent="0.25">
      <c r="B196" s="292"/>
      <c r="E196" s="403"/>
    </row>
    <row r="197" spans="1:7" ht="78.75" customHeight="1" x14ac:dyDescent="0.25">
      <c r="A197" s="220" t="s">
        <v>7</v>
      </c>
      <c r="B197" s="221" t="s">
        <v>447</v>
      </c>
      <c r="C197" s="232"/>
      <c r="D197" s="232"/>
      <c r="E197" s="397"/>
      <c r="F197" s="233"/>
      <c r="G197" s="234"/>
    </row>
    <row r="198" spans="1:7" ht="60" x14ac:dyDescent="0.25">
      <c r="A198" s="220"/>
      <c r="B198" s="221" t="s">
        <v>448</v>
      </c>
      <c r="C198" s="232"/>
      <c r="D198" s="232"/>
      <c r="E198" s="397"/>
      <c r="F198" s="233"/>
      <c r="G198" s="234"/>
    </row>
    <row r="199" spans="1:7" ht="28.5" x14ac:dyDescent="0.25">
      <c r="A199" s="220"/>
      <c r="B199" s="226" t="s">
        <v>449</v>
      </c>
      <c r="C199" s="232"/>
      <c r="D199" s="232"/>
      <c r="E199" s="397"/>
      <c r="F199" s="233"/>
      <c r="G199" s="234"/>
    </row>
    <row r="200" spans="1:7" x14ac:dyDescent="0.25">
      <c r="A200" s="220"/>
      <c r="B200" s="227" t="s">
        <v>238</v>
      </c>
      <c r="C200" s="228">
        <v>2</v>
      </c>
      <c r="D200" s="229" t="s">
        <v>120</v>
      </c>
      <c r="E200" s="316"/>
      <c r="F200" s="229" t="s">
        <v>239</v>
      </c>
      <c r="G200" s="230">
        <f>C200*E200</f>
        <v>0</v>
      </c>
    </row>
    <row r="201" spans="1:7" x14ac:dyDescent="0.25">
      <c r="B201" s="292"/>
      <c r="E201" s="403"/>
    </row>
    <row r="202" spans="1:7" s="225" customFormat="1" ht="44.25" x14ac:dyDescent="0.25">
      <c r="A202" s="220" t="s">
        <v>10</v>
      </c>
      <c r="B202" s="293" t="s">
        <v>450</v>
      </c>
      <c r="C202" s="222"/>
      <c r="D202" s="222"/>
      <c r="E202" s="406"/>
      <c r="F202" s="266"/>
    </row>
    <row r="203" spans="1:7" s="225" customFormat="1" ht="85.5" x14ac:dyDescent="0.25">
      <c r="A203" s="220"/>
      <c r="B203" s="294" t="s">
        <v>451</v>
      </c>
      <c r="C203" s="222"/>
      <c r="D203" s="222"/>
      <c r="E203" s="406"/>
      <c r="F203" s="266"/>
    </row>
    <row r="204" spans="1:7" s="225" customFormat="1" x14ac:dyDescent="0.25">
      <c r="A204" s="220"/>
      <c r="B204" s="294" t="s">
        <v>452</v>
      </c>
      <c r="C204" s="222"/>
      <c r="D204" s="222"/>
      <c r="E204" s="406"/>
      <c r="F204" s="266"/>
    </row>
    <row r="205" spans="1:7" s="298" customFormat="1" ht="28.5" x14ac:dyDescent="0.25">
      <c r="A205" s="295"/>
      <c r="B205" s="294" t="s">
        <v>453</v>
      </c>
      <c r="C205" s="296"/>
      <c r="D205" s="297"/>
      <c r="E205" s="411"/>
    </row>
    <row r="206" spans="1:7" s="298" customFormat="1" x14ac:dyDescent="0.25">
      <c r="A206" s="295"/>
      <c r="B206" s="294"/>
      <c r="C206" s="296"/>
      <c r="D206" s="297"/>
      <c r="E206" s="411"/>
    </row>
    <row r="207" spans="1:7" s="257" customFormat="1" ht="30" x14ac:dyDescent="0.25">
      <c r="A207" s="260"/>
      <c r="B207" s="253" t="s">
        <v>402</v>
      </c>
      <c r="C207" s="255"/>
      <c r="D207" s="256"/>
      <c r="E207" s="404"/>
      <c r="F207" s="256"/>
    </row>
    <row r="208" spans="1:7" s="257" customFormat="1" x14ac:dyDescent="0.25">
      <c r="A208" s="261"/>
      <c r="B208" s="227" t="s">
        <v>70</v>
      </c>
      <c r="C208" s="228">
        <v>1</v>
      </c>
      <c r="D208" s="229" t="s">
        <v>120</v>
      </c>
      <c r="E208" s="316"/>
      <c r="F208" s="229" t="s">
        <v>239</v>
      </c>
      <c r="G208" s="230">
        <f>C208*E208</f>
        <v>0</v>
      </c>
    </row>
    <row r="209" spans="1:7" s="257" customFormat="1" ht="45" x14ac:dyDescent="0.25">
      <c r="A209" s="261"/>
      <c r="B209" s="253" t="s">
        <v>403</v>
      </c>
      <c r="C209" s="255"/>
      <c r="D209" s="256"/>
      <c r="E209" s="404"/>
      <c r="F209" s="256"/>
    </row>
    <row r="210" spans="1:7" s="257" customFormat="1" x14ac:dyDescent="0.25">
      <c r="A210" s="261"/>
      <c r="B210" s="227" t="s">
        <v>70</v>
      </c>
      <c r="C210" s="228">
        <v>1</v>
      </c>
      <c r="D210" s="229" t="s">
        <v>120</v>
      </c>
      <c r="E210" s="316"/>
      <c r="F210" s="229" t="s">
        <v>239</v>
      </c>
      <c r="G210" s="230">
        <f>C210*E210</f>
        <v>0</v>
      </c>
    </row>
    <row r="211" spans="1:7" s="225" customFormat="1" x14ac:dyDescent="0.25">
      <c r="A211" s="220"/>
      <c r="B211" s="226"/>
      <c r="C211" s="222"/>
      <c r="D211" s="222"/>
      <c r="E211" s="406"/>
      <c r="F211" s="224"/>
    </row>
    <row r="212" spans="1:7" s="225" customFormat="1" ht="45" customHeight="1" x14ac:dyDescent="0.25">
      <c r="A212" s="220" t="s">
        <v>19</v>
      </c>
      <c r="B212" s="251" t="s">
        <v>454</v>
      </c>
      <c r="C212" s="222"/>
      <c r="D212" s="222"/>
      <c r="E212" s="406"/>
      <c r="F212" s="224"/>
    </row>
    <row r="213" spans="1:7" x14ac:dyDescent="0.25">
      <c r="A213" s="220"/>
      <c r="B213" s="285" t="s">
        <v>161</v>
      </c>
      <c r="C213" s="228">
        <v>22</v>
      </c>
      <c r="D213" s="229" t="s">
        <v>120</v>
      </c>
      <c r="E213" s="316"/>
      <c r="F213" s="229" t="s">
        <v>239</v>
      </c>
      <c r="G213" s="230">
        <f>C213*E213</f>
        <v>0</v>
      </c>
    </row>
    <row r="214" spans="1:7" s="225" customFormat="1" x14ac:dyDescent="0.25">
      <c r="A214" s="220"/>
      <c r="B214" s="251"/>
      <c r="C214" s="299"/>
      <c r="D214" s="299"/>
      <c r="E214" s="412"/>
      <c r="F214" s="300"/>
    </row>
    <row r="215" spans="1:7" s="257" customFormat="1" ht="72.75" x14ac:dyDescent="0.25">
      <c r="A215" s="254" t="s">
        <v>23</v>
      </c>
      <c r="B215" s="259" t="s">
        <v>455</v>
      </c>
      <c r="C215" s="263"/>
      <c r="E215" s="405"/>
      <c r="F215" s="264"/>
    </row>
    <row r="216" spans="1:7" s="257" customFormat="1" x14ac:dyDescent="0.25">
      <c r="A216" s="254"/>
      <c r="B216" s="259"/>
      <c r="C216" s="263"/>
      <c r="E216" s="405"/>
      <c r="F216" s="264"/>
    </row>
    <row r="217" spans="1:7" s="257" customFormat="1" x14ac:dyDescent="0.25">
      <c r="A217" s="254" t="s">
        <v>456</v>
      </c>
      <c r="B217" s="259" t="s">
        <v>419</v>
      </c>
      <c r="C217" s="263"/>
      <c r="E217" s="405"/>
    </row>
    <row r="218" spans="1:7" s="257" customFormat="1" x14ac:dyDescent="0.25">
      <c r="A218" s="254"/>
      <c r="B218" s="285" t="s">
        <v>420</v>
      </c>
      <c r="C218" s="228">
        <v>16</v>
      </c>
      <c r="D218" s="229" t="s">
        <v>120</v>
      </c>
      <c r="E218" s="316"/>
      <c r="F218" s="229" t="s">
        <v>239</v>
      </c>
      <c r="G218" s="230">
        <f>C218*E218</f>
        <v>0</v>
      </c>
    </row>
    <row r="219" spans="1:7" s="257" customFormat="1" x14ac:dyDescent="0.25">
      <c r="A219" s="254" t="s">
        <v>457</v>
      </c>
      <c r="B219" s="259" t="s">
        <v>422</v>
      </c>
      <c r="C219" s="263"/>
      <c r="E219" s="405"/>
    </row>
    <row r="220" spans="1:7" s="257" customFormat="1" x14ac:dyDescent="0.25">
      <c r="A220" s="254"/>
      <c r="B220" s="285" t="s">
        <v>420</v>
      </c>
      <c r="C220" s="228">
        <v>8</v>
      </c>
      <c r="D220" s="229" t="s">
        <v>120</v>
      </c>
      <c r="E220" s="316"/>
      <c r="F220" s="229" t="s">
        <v>239</v>
      </c>
      <c r="G220" s="230">
        <f>C220*E220</f>
        <v>0</v>
      </c>
    </row>
    <row r="221" spans="1:7" ht="15.75" thickBot="1" x14ac:dyDescent="0.3">
      <c r="A221" s="208"/>
      <c r="B221" s="235"/>
      <c r="C221" s="236"/>
      <c r="D221" s="237"/>
      <c r="E221" s="399"/>
      <c r="F221" s="237"/>
      <c r="G221" s="239"/>
    </row>
    <row r="222" spans="1:7" s="207" customFormat="1" ht="15.75" thickBot="1" x14ac:dyDescent="0.3">
      <c r="A222" s="240"/>
      <c r="B222" s="241"/>
      <c r="C222" s="242"/>
      <c r="D222" s="218"/>
      <c r="E222" s="400"/>
      <c r="F222" s="218"/>
      <c r="G222" s="206"/>
    </row>
    <row r="223" spans="1:7" s="207" customFormat="1" ht="15.75" thickBot="1" x14ac:dyDescent="0.3">
      <c r="A223" s="244" t="s">
        <v>424</v>
      </c>
      <c r="B223" s="245" t="s">
        <v>458</v>
      </c>
      <c r="C223" s="246"/>
      <c r="D223" s="247"/>
      <c r="E223" s="401"/>
      <c r="F223" s="249" t="s">
        <v>239</v>
      </c>
      <c r="G223" s="250">
        <f>SUM(G152:G221)</f>
        <v>0</v>
      </c>
    </row>
    <row r="224" spans="1:7" s="207" customFormat="1" x14ac:dyDescent="0.25">
      <c r="A224" s="240"/>
      <c r="B224" s="241"/>
      <c r="C224" s="242"/>
      <c r="D224" s="218"/>
      <c r="E224" s="400"/>
      <c r="F224" s="218"/>
      <c r="G224" s="206"/>
    </row>
    <row r="225" spans="1:7" s="207" customFormat="1" x14ac:dyDescent="0.25">
      <c r="A225" s="240"/>
      <c r="B225" s="241"/>
      <c r="C225" s="242"/>
      <c r="D225" s="218"/>
      <c r="E225" s="400"/>
      <c r="F225" s="218"/>
      <c r="G225" s="206"/>
    </row>
    <row r="226" spans="1:7" s="207" customFormat="1" ht="15.75" x14ac:dyDescent="0.25">
      <c r="A226" s="142" t="s">
        <v>345</v>
      </c>
      <c r="B226" s="209" t="s">
        <v>459</v>
      </c>
      <c r="C226" s="242"/>
      <c r="D226" s="218"/>
      <c r="E226" s="400"/>
      <c r="F226" s="218"/>
      <c r="G226" s="206"/>
    </row>
    <row r="227" spans="1:7" ht="15.75" thickBot="1" x14ac:dyDescent="0.3">
      <c r="E227" s="403"/>
    </row>
    <row r="228" spans="1:7" ht="15.75" thickBot="1" x14ac:dyDescent="0.3">
      <c r="A228" s="244" t="s">
        <v>347</v>
      </c>
      <c r="B228" s="245" t="s">
        <v>460</v>
      </c>
      <c r="C228" s="246"/>
      <c r="D228" s="247"/>
      <c r="E228" s="401"/>
      <c r="F228" s="249" t="s">
        <v>239</v>
      </c>
      <c r="G228" s="250">
        <f>G65</f>
        <v>0</v>
      </c>
    </row>
    <row r="229" spans="1:7" ht="9.9499999999999993" customHeight="1" thickBot="1" x14ac:dyDescent="0.3">
      <c r="E229" s="403"/>
    </row>
    <row r="230" spans="1:7" ht="15.75" thickBot="1" x14ac:dyDescent="0.3">
      <c r="A230" s="273" t="s">
        <v>382</v>
      </c>
      <c r="B230" s="274" t="s">
        <v>461</v>
      </c>
      <c r="C230" s="275"/>
      <c r="D230" s="275"/>
      <c r="E230" s="408"/>
      <c r="F230" s="249" t="s">
        <v>239</v>
      </c>
      <c r="G230" s="277">
        <f>G147</f>
        <v>0</v>
      </c>
    </row>
    <row r="231" spans="1:7" ht="9.9499999999999993" customHeight="1" thickBot="1" x14ac:dyDescent="0.3">
      <c r="E231" s="403"/>
    </row>
    <row r="232" spans="1:7" ht="15.75" thickBot="1" x14ac:dyDescent="0.3">
      <c r="A232" s="244" t="s">
        <v>424</v>
      </c>
      <c r="B232" s="245" t="s">
        <v>462</v>
      </c>
      <c r="C232" s="246"/>
      <c r="D232" s="247"/>
      <c r="E232" s="401"/>
      <c r="F232" s="249" t="s">
        <v>239</v>
      </c>
      <c r="G232" s="250">
        <f>G223</f>
        <v>0</v>
      </c>
    </row>
    <row r="233" spans="1:7" ht="15.75" thickBot="1" x14ac:dyDescent="0.3">
      <c r="A233" s="301"/>
      <c r="B233" s="302"/>
      <c r="C233" s="246"/>
      <c r="D233" s="247"/>
      <c r="E233" s="401"/>
      <c r="F233" s="247"/>
      <c r="G233" s="303"/>
    </row>
    <row r="234" spans="1:7" ht="15.75" thickBot="1" x14ac:dyDescent="0.3">
      <c r="E234" s="403"/>
    </row>
    <row r="235" spans="1:7" ht="15.75" thickBot="1" x14ac:dyDescent="0.3">
      <c r="B235" s="245" t="s">
        <v>463</v>
      </c>
      <c r="C235" s="246"/>
      <c r="D235" s="247"/>
      <c r="E235" s="401"/>
      <c r="F235" s="249" t="s">
        <v>239</v>
      </c>
      <c r="G235" s="250">
        <f>G232+G230+G228</f>
        <v>0</v>
      </c>
    </row>
    <row r="236" spans="1:7" x14ac:dyDescent="0.25">
      <c r="E236" s="403"/>
    </row>
    <row r="237" spans="1:7" x14ac:dyDescent="0.25">
      <c r="E237" s="403"/>
    </row>
    <row r="238" spans="1:7" x14ac:dyDescent="0.25">
      <c r="E238" s="403"/>
    </row>
    <row r="239" spans="1:7" ht="15.75" x14ac:dyDescent="0.25">
      <c r="A239" s="142" t="s">
        <v>465</v>
      </c>
      <c r="B239" s="209" t="s">
        <v>466</v>
      </c>
      <c r="E239" s="403"/>
    </row>
    <row r="240" spans="1:7" ht="15.75" thickBot="1" x14ac:dyDescent="0.3">
      <c r="E240" s="403"/>
    </row>
    <row r="241" spans="1:201" s="136" customFormat="1" ht="16.5" thickBot="1" x14ac:dyDescent="0.3">
      <c r="A241" s="210" t="s">
        <v>347</v>
      </c>
      <c r="B241" s="211" t="s">
        <v>348</v>
      </c>
      <c r="C241" s="212"/>
      <c r="D241" s="213"/>
      <c r="E241" s="402"/>
      <c r="F241" s="213"/>
      <c r="G241" s="215"/>
      <c r="H241" s="135"/>
      <c r="I241" s="135"/>
      <c r="J241" s="135"/>
      <c r="K241" s="135"/>
      <c r="L241" s="135"/>
      <c r="M241" s="135"/>
      <c r="N241" s="135"/>
      <c r="O241" s="135"/>
      <c r="P241" s="135"/>
      <c r="Q241" s="135"/>
      <c r="R241" s="135"/>
      <c r="S241" s="135"/>
      <c r="T241" s="135"/>
      <c r="U241" s="135"/>
      <c r="V241" s="135"/>
      <c r="W241" s="135"/>
      <c r="X241" s="135"/>
      <c r="Y241" s="135"/>
      <c r="Z241" s="135"/>
      <c r="AA241" s="135"/>
      <c r="AB241" s="135"/>
      <c r="AC241" s="135"/>
      <c r="AD241" s="135"/>
      <c r="AE241" s="135"/>
      <c r="AF241" s="135"/>
      <c r="AG241" s="135"/>
      <c r="AH241" s="135"/>
      <c r="AI241" s="135"/>
      <c r="AJ241" s="135"/>
      <c r="AK241" s="135"/>
      <c r="AL241" s="135"/>
      <c r="AM241" s="135"/>
      <c r="AN241" s="135"/>
      <c r="AO241" s="135"/>
      <c r="AP241" s="135"/>
      <c r="AQ241" s="135"/>
      <c r="AR241" s="135"/>
      <c r="AS241" s="135"/>
      <c r="AT241" s="135"/>
      <c r="AU241" s="135"/>
      <c r="AV241" s="135"/>
      <c r="AW241" s="135"/>
      <c r="AX241" s="135"/>
      <c r="AY241" s="135"/>
      <c r="AZ241" s="135"/>
      <c r="BA241" s="135"/>
      <c r="BB241" s="135"/>
      <c r="BC241" s="135"/>
      <c r="BD241" s="135"/>
      <c r="BE241" s="135"/>
      <c r="BF241" s="135"/>
      <c r="BG241" s="135"/>
      <c r="BH241" s="135"/>
      <c r="BI241" s="135"/>
      <c r="BJ241" s="135"/>
      <c r="BK241" s="135"/>
      <c r="BL241" s="135"/>
      <c r="BM241" s="135"/>
      <c r="BN241" s="135"/>
      <c r="BO241" s="135"/>
      <c r="BP241" s="135"/>
      <c r="BQ241" s="135"/>
      <c r="BR241" s="135"/>
      <c r="BS241" s="135"/>
      <c r="BT241" s="135"/>
      <c r="BU241" s="135"/>
      <c r="BV241" s="135"/>
      <c r="BW241" s="135"/>
      <c r="BX241" s="135"/>
      <c r="BY241" s="135"/>
      <c r="BZ241" s="135"/>
      <c r="CA241" s="135"/>
      <c r="CB241" s="135"/>
      <c r="CC241" s="135"/>
      <c r="CD241" s="135"/>
      <c r="CE241" s="135"/>
      <c r="CF241" s="135"/>
      <c r="CG241" s="135"/>
      <c r="CH241" s="135"/>
      <c r="CI241" s="135"/>
      <c r="CJ241" s="135"/>
      <c r="CK241" s="135"/>
      <c r="CL241" s="135"/>
      <c r="CM241" s="135"/>
      <c r="CN241" s="135"/>
      <c r="CO241" s="135"/>
      <c r="CP241" s="135"/>
      <c r="CQ241" s="135"/>
      <c r="CR241" s="135"/>
      <c r="CS241" s="135"/>
      <c r="CT241" s="135"/>
      <c r="CU241" s="135"/>
      <c r="CV241" s="135"/>
      <c r="CW241" s="135"/>
      <c r="CX241" s="135"/>
      <c r="CY241" s="135"/>
      <c r="CZ241" s="135"/>
      <c r="DA241" s="135"/>
      <c r="DB241" s="135"/>
      <c r="DC241" s="135"/>
      <c r="DD241" s="135"/>
      <c r="DE241" s="135"/>
      <c r="DF241" s="135"/>
      <c r="DG241" s="135"/>
      <c r="DH241" s="135"/>
      <c r="DI241" s="135"/>
      <c r="DJ241" s="135"/>
      <c r="DK241" s="135"/>
      <c r="DL241" s="135"/>
      <c r="DM241" s="135"/>
      <c r="DN241" s="135"/>
      <c r="DO241" s="135"/>
      <c r="DP241" s="135"/>
      <c r="DQ241" s="135"/>
      <c r="DR241" s="135"/>
      <c r="DS241" s="135"/>
      <c r="DT241" s="135"/>
      <c r="DU241" s="135"/>
      <c r="DV241" s="135"/>
      <c r="DW241" s="135"/>
      <c r="DX241" s="135"/>
      <c r="DY241" s="135"/>
      <c r="DZ241" s="135"/>
      <c r="EA241" s="135"/>
      <c r="EB241" s="135"/>
      <c r="EC241" s="135"/>
      <c r="ED241" s="135"/>
      <c r="EE241" s="135"/>
      <c r="EF241" s="135"/>
      <c r="EG241" s="135"/>
      <c r="EH241" s="135"/>
      <c r="EI241" s="135"/>
      <c r="EJ241" s="135"/>
      <c r="EK241" s="135"/>
      <c r="EL241" s="135"/>
      <c r="EM241" s="135"/>
      <c r="EN241" s="135"/>
      <c r="EO241" s="135"/>
      <c r="EP241" s="135"/>
      <c r="EQ241" s="135"/>
      <c r="ER241" s="135"/>
      <c r="ES241" s="135"/>
      <c r="ET241" s="135"/>
      <c r="EU241" s="135"/>
      <c r="EV241" s="135"/>
      <c r="EW241" s="135"/>
      <c r="EX241" s="135"/>
      <c r="EY241" s="135"/>
      <c r="EZ241" s="135"/>
      <c r="FA241" s="135"/>
      <c r="FB241" s="135"/>
      <c r="FC241" s="135"/>
      <c r="FD241" s="135"/>
      <c r="FE241" s="135"/>
      <c r="FF241" s="135"/>
      <c r="FG241" s="135"/>
      <c r="FH241" s="135"/>
      <c r="FI241" s="135"/>
      <c r="FJ241" s="135"/>
      <c r="FK241" s="135"/>
      <c r="FL241" s="135"/>
      <c r="FM241" s="135"/>
      <c r="FN241" s="135"/>
      <c r="FO241" s="135"/>
      <c r="FP241" s="135"/>
      <c r="FQ241" s="135"/>
      <c r="FR241" s="135"/>
      <c r="FS241" s="135"/>
      <c r="FT241" s="135"/>
      <c r="FU241" s="135"/>
      <c r="FV241" s="135"/>
      <c r="FW241" s="135"/>
      <c r="FX241" s="135"/>
      <c r="FY241" s="135"/>
      <c r="FZ241" s="135"/>
      <c r="GA241" s="135"/>
      <c r="GB241" s="135"/>
      <c r="GC241" s="135"/>
      <c r="GD241" s="135"/>
      <c r="GE241" s="135"/>
      <c r="GF241" s="135"/>
      <c r="GG241" s="135"/>
      <c r="GH241" s="135"/>
      <c r="GI241" s="135"/>
      <c r="GJ241" s="135"/>
      <c r="GK241" s="135"/>
      <c r="GL241" s="135"/>
      <c r="GM241" s="135"/>
      <c r="GN241" s="135"/>
      <c r="GO241" s="135"/>
      <c r="GP241" s="135"/>
      <c r="GQ241" s="135"/>
      <c r="GR241" s="135"/>
      <c r="GS241" s="135"/>
    </row>
    <row r="242" spans="1:201" x14ac:dyDescent="0.25">
      <c r="B242" s="216"/>
      <c r="E242" s="403"/>
    </row>
    <row r="243" spans="1:201" s="225" customFormat="1" ht="30" x14ac:dyDescent="0.25">
      <c r="A243" s="220" t="s">
        <v>349</v>
      </c>
      <c r="B243" s="221" t="s">
        <v>350</v>
      </c>
      <c r="C243" s="222"/>
      <c r="D243" s="222"/>
      <c r="E243" s="396"/>
      <c r="F243" s="224"/>
    </row>
    <row r="244" spans="1:201" s="225" customFormat="1" ht="71.25" x14ac:dyDescent="0.25">
      <c r="A244" s="220"/>
      <c r="B244" s="226" t="s">
        <v>351</v>
      </c>
      <c r="C244" s="222"/>
      <c r="D244" s="222"/>
      <c r="E244" s="396"/>
      <c r="F244" s="224"/>
    </row>
    <row r="245" spans="1:201" s="225" customFormat="1" ht="57" x14ac:dyDescent="0.25">
      <c r="A245" s="220"/>
      <c r="B245" s="226" t="s">
        <v>352</v>
      </c>
      <c r="C245" s="222"/>
      <c r="D245" s="222"/>
      <c r="E245" s="396"/>
      <c r="F245" s="224"/>
    </row>
    <row r="246" spans="1:201" s="225" customFormat="1" x14ac:dyDescent="0.25">
      <c r="A246" s="220"/>
      <c r="B246" s="226"/>
      <c r="C246" s="222"/>
      <c r="D246" s="222"/>
      <c r="E246" s="396"/>
      <c r="F246" s="224"/>
    </row>
    <row r="247" spans="1:201" s="225" customFormat="1" ht="60" x14ac:dyDescent="0.25">
      <c r="A247" s="220"/>
      <c r="B247" s="221" t="s">
        <v>353</v>
      </c>
      <c r="C247" s="222"/>
      <c r="D247" s="222"/>
      <c r="E247" s="396"/>
      <c r="F247" s="224"/>
    </row>
    <row r="248" spans="1:201" s="225" customFormat="1" x14ac:dyDescent="0.25">
      <c r="A248" s="220"/>
      <c r="B248" s="226"/>
      <c r="C248" s="222"/>
      <c r="D248" s="222"/>
      <c r="E248" s="396"/>
      <c r="F248" s="224"/>
    </row>
    <row r="249" spans="1:201" s="225" customFormat="1" x14ac:dyDescent="0.25">
      <c r="A249" s="220" t="s">
        <v>66</v>
      </c>
      <c r="B249" s="221" t="s">
        <v>354</v>
      </c>
      <c r="C249" s="222"/>
      <c r="D249" s="222"/>
      <c r="E249" s="396"/>
      <c r="F249" s="224"/>
    </row>
    <row r="250" spans="1:201" s="225" customFormat="1" ht="28.5" x14ac:dyDescent="0.25">
      <c r="A250" s="220"/>
      <c r="B250" s="226" t="s">
        <v>355</v>
      </c>
      <c r="C250" s="222"/>
      <c r="D250" s="222"/>
      <c r="E250" s="396"/>
      <c r="F250" s="224"/>
    </row>
    <row r="251" spans="1:201" s="225" customFormat="1" x14ac:dyDescent="0.25">
      <c r="A251" s="137"/>
      <c r="B251" s="227" t="s">
        <v>161</v>
      </c>
      <c r="C251" s="228">
        <v>20</v>
      </c>
      <c r="D251" s="229" t="s">
        <v>120</v>
      </c>
      <c r="E251" s="316"/>
      <c r="F251" s="229" t="s">
        <v>239</v>
      </c>
      <c r="G251" s="230">
        <f>C251*E251</f>
        <v>0</v>
      </c>
    </row>
    <row r="252" spans="1:201" x14ac:dyDescent="0.25">
      <c r="A252" s="231"/>
      <c r="B252" s="232"/>
      <c r="C252" s="232"/>
      <c r="D252" s="232"/>
      <c r="E252" s="397"/>
      <c r="F252" s="233"/>
      <c r="G252" s="234"/>
    </row>
    <row r="253" spans="1:201" s="225" customFormat="1" x14ac:dyDescent="0.25">
      <c r="A253" s="220" t="s">
        <v>71</v>
      </c>
      <c r="B253" s="221" t="s">
        <v>356</v>
      </c>
      <c r="C253" s="222"/>
      <c r="D253" s="222"/>
      <c r="E253" s="396"/>
      <c r="F253" s="224"/>
    </row>
    <row r="254" spans="1:201" s="225" customFormat="1" ht="28.5" x14ac:dyDescent="0.25">
      <c r="A254" s="220"/>
      <c r="B254" s="226" t="s">
        <v>357</v>
      </c>
      <c r="C254" s="222"/>
      <c r="D254" s="222"/>
      <c r="E254" s="396"/>
      <c r="F254" s="224"/>
    </row>
    <row r="255" spans="1:201" s="225" customFormat="1" x14ac:dyDescent="0.25">
      <c r="A255" s="137"/>
      <c r="B255" s="227" t="s">
        <v>161</v>
      </c>
      <c r="C255" s="228">
        <v>20</v>
      </c>
      <c r="D255" s="229" t="s">
        <v>120</v>
      </c>
      <c r="E255" s="316"/>
      <c r="F255" s="229" t="s">
        <v>239</v>
      </c>
      <c r="G255" s="230">
        <f>C255*E255</f>
        <v>0</v>
      </c>
    </row>
    <row r="256" spans="1:201" ht="15.75" x14ac:dyDescent="0.25">
      <c r="B256" s="138"/>
      <c r="C256" s="139"/>
      <c r="D256" s="140"/>
      <c r="E256" s="398"/>
      <c r="F256" s="205"/>
    </row>
    <row r="257" spans="1:7" s="225" customFormat="1" x14ac:dyDescent="0.25">
      <c r="A257" s="220" t="s">
        <v>358</v>
      </c>
      <c r="B257" s="221" t="s">
        <v>359</v>
      </c>
      <c r="C257" s="222"/>
      <c r="D257" s="222"/>
      <c r="E257" s="396"/>
      <c r="F257" s="224"/>
    </row>
    <row r="258" spans="1:7" s="225" customFormat="1" ht="85.5" x14ac:dyDescent="0.25">
      <c r="A258" s="220"/>
      <c r="B258" s="226" t="s">
        <v>360</v>
      </c>
      <c r="C258" s="222"/>
      <c r="D258" s="222"/>
      <c r="E258" s="396"/>
      <c r="F258" s="224"/>
    </row>
    <row r="259" spans="1:7" s="225" customFormat="1" ht="71.25" x14ac:dyDescent="0.25">
      <c r="A259" s="220"/>
      <c r="B259" s="226" t="s">
        <v>361</v>
      </c>
      <c r="C259" s="222"/>
      <c r="D259" s="222"/>
      <c r="E259" s="396"/>
      <c r="F259" s="224"/>
    </row>
    <row r="260" spans="1:7" s="225" customFormat="1" x14ac:dyDescent="0.25">
      <c r="A260" s="220"/>
      <c r="B260" s="226"/>
      <c r="C260" s="222"/>
      <c r="D260" s="222"/>
      <c r="E260" s="396"/>
      <c r="F260" s="224"/>
    </row>
    <row r="261" spans="1:7" s="225" customFormat="1" ht="60" x14ac:dyDescent="0.25">
      <c r="A261" s="220"/>
      <c r="B261" s="221" t="s">
        <v>353</v>
      </c>
      <c r="C261" s="222"/>
      <c r="D261" s="222"/>
      <c r="E261" s="396"/>
      <c r="F261" s="224"/>
    </row>
    <row r="262" spans="1:7" s="225" customFormat="1" x14ac:dyDescent="0.25">
      <c r="A262" s="220"/>
      <c r="B262" s="226"/>
      <c r="C262" s="222"/>
      <c r="D262" s="222"/>
      <c r="E262" s="396"/>
      <c r="F262" s="224"/>
    </row>
    <row r="263" spans="1:7" s="225" customFormat="1" x14ac:dyDescent="0.25">
      <c r="A263" s="220" t="s">
        <v>362</v>
      </c>
      <c r="B263" s="221" t="s">
        <v>363</v>
      </c>
      <c r="C263" s="222"/>
      <c r="D263" s="222"/>
      <c r="E263" s="396"/>
      <c r="F263" s="224"/>
    </row>
    <row r="264" spans="1:7" s="225" customFormat="1" x14ac:dyDescent="0.25">
      <c r="A264" s="137"/>
      <c r="B264" s="227" t="s">
        <v>70</v>
      </c>
      <c r="C264" s="228">
        <v>3</v>
      </c>
      <c r="D264" s="229" t="s">
        <v>120</v>
      </c>
      <c r="E264" s="316"/>
      <c r="F264" s="229" t="s">
        <v>239</v>
      </c>
      <c r="G264" s="230">
        <f>C264*E264</f>
        <v>0</v>
      </c>
    </row>
    <row r="265" spans="1:7" x14ac:dyDescent="0.25">
      <c r="A265" s="220" t="s">
        <v>364</v>
      </c>
      <c r="B265" s="221" t="s">
        <v>365</v>
      </c>
      <c r="C265" s="222"/>
      <c r="D265" s="222"/>
      <c r="E265" s="396"/>
      <c r="F265" s="224"/>
      <c r="G265" s="225"/>
    </row>
    <row r="266" spans="1:7" x14ac:dyDescent="0.25">
      <c r="B266" s="227" t="s">
        <v>70</v>
      </c>
      <c r="C266" s="228">
        <v>2</v>
      </c>
      <c r="D266" s="229" t="s">
        <v>120</v>
      </c>
      <c r="E266" s="316"/>
      <c r="F266" s="229" t="s">
        <v>239</v>
      </c>
      <c r="G266" s="230">
        <f>C266*E266</f>
        <v>0</v>
      </c>
    </row>
    <row r="267" spans="1:7" x14ac:dyDescent="0.25">
      <c r="A267" s="220" t="s">
        <v>366</v>
      </c>
      <c r="B267" s="221" t="s">
        <v>367</v>
      </c>
      <c r="C267" s="222"/>
      <c r="D267" s="222"/>
      <c r="E267" s="396"/>
      <c r="F267" s="224"/>
      <c r="G267" s="225"/>
    </row>
    <row r="268" spans="1:7" x14ac:dyDescent="0.25">
      <c r="B268" s="227" t="s">
        <v>70</v>
      </c>
      <c r="C268" s="228">
        <v>1</v>
      </c>
      <c r="D268" s="229" t="s">
        <v>120</v>
      </c>
      <c r="E268" s="316"/>
      <c r="F268" s="229" t="s">
        <v>239</v>
      </c>
      <c r="G268" s="230">
        <f>C268*E268</f>
        <v>0</v>
      </c>
    </row>
    <row r="269" spans="1:7" ht="15.75" x14ac:dyDescent="0.25">
      <c r="B269" s="138"/>
      <c r="C269" s="139"/>
      <c r="D269" s="140"/>
      <c r="E269" s="398"/>
      <c r="F269" s="205"/>
    </row>
    <row r="270" spans="1:7" ht="60" x14ac:dyDescent="0.25">
      <c r="A270" s="137" t="s">
        <v>7</v>
      </c>
      <c r="B270" s="221" t="s">
        <v>368</v>
      </c>
      <c r="C270" s="139"/>
      <c r="D270" s="140"/>
      <c r="E270" s="398"/>
      <c r="F270" s="205"/>
    </row>
    <row r="271" spans="1:7" ht="57" x14ac:dyDescent="0.25">
      <c r="B271" s="226" t="s">
        <v>369</v>
      </c>
      <c r="C271" s="139"/>
      <c r="D271" s="140"/>
      <c r="E271" s="398"/>
      <c r="F271" s="205"/>
    </row>
    <row r="272" spans="1:7" ht="15.75" x14ac:dyDescent="0.25">
      <c r="B272" s="226" t="s">
        <v>370</v>
      </c>
      <c r="C272" s="139"/>
      <c r="D272" s="140"/>
      <c r="E272" s="398"/>
      <c r="F272" s="205"/>
    </row>
    <row r="273" spans="1:7" ht="15.75" x14ac:dyDescent="0.25">
      <c r="B273" s="138"/>
      <c r="C273" s="139"/>
      <c r="D273" s="140"/>
      <c r="E273" s="398"/>
      <c r="F273" s="205"/>
    </row>
    <row r="274" spans="1:7" ht="15.75" x14ac:dyDescent="0.25">
      <c r="A274" s="137" t="s">
        <v>371</v>
      </c>
      <c r="B274" s="221" t="s">
        <v>372</v>
      </c>
      <c r="C274" s="139"/>
      <c r="D274" s="140"/>
      <c r="E274" s="398"/>
      <c r="F274" s="205"/>
    </row>
    <row r="275" spans="1:7" x14ac:dyDescent="0.25">
      <c r="B275" s="227" t="s">
        <v>161</v>
      </c>
      <c r="C275" s="228">
        <v>15</v>
      </c>
      <c r="D275" s="229" t="s">
        <v>120</v>
      </c>
      <c r="E275" s="316"/>
      <c r="F275" s="229" t="s">
        <v>239</v>
      </c>
      <c r="G275" s="230">
        <f>C275*E275</f>
        <v>0</v>
      </c>
    </row>
    <row r="276" spans="1:7" ht="15.75" x14ac:dyDescent="0.25">
      <c r="A276" s="137" t="s">
        <v>373</v>
      </c>
      <c r="B276" s="221" t="s">
        <v>374</v>
      </c>
      <c r="C276" s="139"/>
      <c r="D276" s="140"/>
      <c r="E276" s="398"/>
      <c r="F276" s="205"/>
    </row>
    <row r="277" spans="1:7" x14ac:dyDescent="0.25">
      <c r="B277" s="227" t="s">
        <v>161</v>
      </c>
      <c r="C277" s="228">
        <v>15</v>
      </c>
      <c r="D277" s="229" t="s">
        <v>120</v>
      </c>
      <c r="E277" s="316"/>
      <c r="F277" s="229" t="s">
        <v>239</v>
      </c>
      <c r="G277" s="230">
        <f>C277*E277</f>
        <v>0</v>
      </c>
    </row>
    <row r="278" spans="1:7" ht="15.75" x14ac:dyDescent="0.25">
      <c r="B278" s="138"/>
      <c r="C278" s="139"/>
      <c r="D278" s="140"/>
      <c r="E278" s="398"/>
      <c r="F278" s="205"/>
    </row>
    <row r="279" spans="1:7" ht="45" x14ac:dyDescent="0.25">
      <c r="A279" s="137" t="s">
        <v>10</v>
      </c>
      <c r="B279" s="221" t="s">
        <v>375</v>
      </c>
      <c r="C279" s="139"/>
      <c r="D279" s="140"/>
      <c r="E279" s="398"/>
      <c r="F279" s="205"/>
    </row>
    <row r="280" spans="1:7" ht="99.75" x14ac:dyDescent="0.25">
      <c r="B280" s="226" t="s">
        <v>376</v>
      </c>
      <c r="C280" s="139"/>
      <c r="D280" s="140"/>
      <c r="E280" s="398"/>
      <c r="F280" s="205"/>
    </row>
    <row r="281" spans="1:7" ht="28.5" x14ac:dyDescent="0.25">
      <c r="B281" s="226" t="s">
        <v>377</v>
      </c>
      <c r="C281" s="139"/>
      <c r="D281" s="140"/>
      <c r="E281" s="398"/>
      <c r="F281" s="205"/>
    </row>
    <row r="282" spans="1:7" x14ac:dyDescent="0.25">
      <c r="B282" s="227" t="s">
        <v>70</v>
      </c>
      <c r="C282" s="228">
        <v>2</v>
      </c>
      <c r="D282" s="229" t="s">
        <v>120</v>
      </c>
      <c r="E282" s="316"/>
      <c r="F282" s="229" t="s">
        <v>239</v>
      </c>
      <c r="G282" s="230">
        <f>C282*E282</f>
        <v>0</v>
      </c>
    </row>
    <row r="283" spans="1:7" ht="15.75" x14ac:dyDescent="0.25">
      <c r="B283" s="138"/>
      <c r="C283" s="139"/>
      <c r="D283" s="140"/>
      <c r="E283" s="398"/>
      <c r="F283" s="205"/>
    </row>
    <row r="284" spans="1:7" ht="90.75" customHeight="1" x14ac:dyDescent="0.25">
      <c r="A284" s="137" t="s">
        <v>19</v>
      </c>
      <c r="B284" s="221" t="s">
        <v>378</v>
      </c>
      <c r="C284" s="139"/>
      <c r="D284" s="140"/>
      <c r="E284" s="398"/>
      <c r="F284" s="205"/>
    </row>
    <row r="285" spans="1:7" ht="45.75" customHeight="1" x14ac:dyDescent="0.25">
      <c r="B285" s="226" t="s">
        <v>379</v>
      </c>
      <c r="C285" s="139"/>
      <c r="D285" s="140"/>
      <c r="E285" s="398"/>
      <c r="F285" s="205"/>
    </row>
    <row r="286" spans="1:7" ht="31.5" customHeight="1" x14ac:dyDescent="0.25">
      <c r="B286" s="226" t="s">
        <v>380</v>
      </c>
      <c r="C286" s="139"/>
      <c r="D286" s="140"/>
      <c r="E286" s="398"/>
      <c r="F286" s="205"/>
    </row>
    <row r="287" spans="1:7" x14ac:dyDescent="0.25">
      <c r="B287" s="227" t="s">
        <v>238</v>
      </c>
      <c r="C287" s="228">
        <v>1</v>
      </c>
      <c r="D287" s="229" t="s">
        <v>120</v>
      </c>
      <c r="E287" s="316"/>
      <c r="F287" s="229" t="s">
        <v>239</v>
      </c>
      <c r="G287" s="230">
        <f>C287*E287</f>
        <v>0</v>
      </c>
    </row>
    <row r="288" spans="1:7" ht="15.75" thickBot="1" x14ac:dyDescent="0.3">
      <c r="A288" s="208"/>
      <c r="B288" s="235"/>
      <c r="C288" s="236"/>
      <c r="D288" s="237"/>
      <c r="E288" s="399"/>
      <c r="F288" s="237"/>
      <c r="G288" s="239"/>
    </row>
    <row r="289" spans="1:201" ht="15.75" thickBot="1" x14ac:dyDescent="0.3">
      <c r="A289" s="240"/>
      <c r="B289" s="241"/>
      <c r="C289" s="242"/>
      <c r="E289" s="400"/>
    </row>
    <row r="290" spans="1:201" ht="15.75" thickBot="1" x14ac:dyDescent="0.3">
      <c r="A290" s="244" t="s">
        <v>347</v>
      </c>
      <c r="B290" s="245" t="s">
        <v>381</v>
      </c>
      <c r="C290" s="246"/>
      <c r="D290" s="247"/>
      <c r="E290" s="401"/>
      <c r="F290" s="249" t="s">
        <v>239</v>
      </c>
      <c r="G290" s="250">
        <f>SUM(G243:G287)</f>
        <v>0</v>
      </c>
    </row>
    <row r="291" spans="1:201" ht="15.75" x14ac:dyDescent="0.25">
      <c r="B291" s="138"/>
      <c r="C291" s="139"/>
      <c r="D291" s="140"/>
      <c r="E291" s="398"/>
      <c r="F291" s="205"/>
    </row>
    <row r="292" spans="1:201" ht="16.5" thickBot="1" x14ac:dyDescent="0.3">
      <c r="B292" s="138"/>
      <c r="C292" s="139"/>
      <c r="D292" s="140"/>
      <c r="E292" s="398"/>
      <c r="F292" s="205"/>
    </row>
    <row r="293" spans="1:201" s="136" customFormat="1" ht="16.5" thickBot="1" x14ac:dyDescent="0.3">
      <c r="A293" s="210" t="s">
        <v>382</v>
      </c>
      <c r="B293" s="211" t="s">
        <v>383</v>
      </c>
      <c r="C293" s="212"/>
      <c r="D293" s="213"/>
      <c r="E293" s="402"/>
      <c r="F293" s="213"/>
      <c r="G293" s="215"/>
      <c r="H293" s="135"/>
      <c r="I293" s="135"/>
      <c r="J293" s="135"/>
      <c r="K293" s="135"/>
      <c r="L293" s="135"/>
      <c r="M293" s="135"/>
      <c r="N293" s="135"/>
      <c r="O293" s="135"/>
      <c r="P293" s="135"/>
      <c r="Q293" s="135"/>
      <c r="R293" s="135"/>
      <c r="S293" s="135"/>
      <c r="T293" s="135"/>
      <c r="U293" s="135"/>
      <c r="V293" s="135"/>
      <c r="W293" s="135"/>
      <c r="X293" s="135"/>
      <c r="Y293" s="135"/>
      <c r="Z293" s="135"/>
      <c r="AA293" s="135"/>
      <c r="AB293" s="135"/>
      <c r="AC293" s="135"/>
      <c r="AD293" s="135"/>
      <c r="AE293" s="135"/>
      <c r="AF293" s="135"/>
      <c r="AG293" s="135"/>
      <c r="AH293" s="135"/>
      <c r="AI293" s="135"/>
      <c r="AJ293" s="135"/>
      <c r="AK293" s="135"/>
      <c r="AL293" s="135"/>
      <c r="AM293" s="135"/>
      <c r="AN293" s="135"/>
      <c r="AO293" s="135"/>
      <c r="AP293" s="135"/>
      <c r="AQ293" s="135"/>
      <c r="AR293" s="135"/>
      <c r="AS293" s="135"/>
      <c r="AT293" s="135"/>
      <c r="AU293" s="135"/>
      <c r="AV293" s="135"/>
      <c r="AW293" s="135"/>
      <c r="AX293" s="135"/>
      <c r="AY293" s="135"/>
      <c r="AZ293" s="135"/>
      <c r="BA293" s="135"/>
      <c r="BB293" s="135"/>
      <c r="BC293" s="135"/>
      <c r="BD293" s="135"/>
      <c r="BE293" s="135"/>
      <c r="BF293" s="135"/>
      <c r="BG293" s="135"/>
      <c r="BH293" s="135"/>
      <c r="BI293" s="135"/>
      <c r="BJ293" s="135"/>
      <c r="BK293" s="135"/>
      <c r="BL293" s="135"/>
      <c r="BM293" s="135"/>
      <c r="BN293" s="135"/>
      <c r="BO293" s="135"/>
      <c r="BP293" s="135"/>
      <c r="BQ293" s="135"/>
      <c r="BR293" s="135"/>
      <c r="BS293" s="135"/>
      <c r="BT293" s="135"/>
      <c r="BU293" s="135"/>
      <c r="BV293" s="135"/>
      <c r="BW293" s="135"/>
      <c r="BX293" s="135"/>
      <c r="BY293" s="135"/>
      <c r="BZ293" s="135"/>
      <c r="CA293" s="135"/>
      <c r="CB293" s="135"/>
      <c r="CC293" s="135"/>
      <c r="CD293" s="135"/>
      <c r="CE293" s="135"/>
      <c r="CF293" s="135"/>
      <c r="CG293" s="135"/>
      <c r="CH293" s="135"/>
      <c r="CI293" s="135"/>
      <c r="CJ293" s="135"/>
      <c r="CK293" s="135"/>
      <c r="CL293" s="135"/>
      <c r="CM293" s="135"/>
      <c r="CN293" s="135"/>
      <c r="CO293" s="135"/>
      <c r="CP293" s="135"/>
      <c r="CQ293" s="135"/>
      <c r="CR293" s="135"/>
      <c r="CS293" s="135"/>
      <c r="CT293" s="135"/>
      <c r="CU293" s="135"/>
      <c r="CV293" s="135"/>
      <c r="CW293" s="135"/>
      <c r="CX293" s="135"/>
      <c r="CY293" s="135"/>
      <c r="CZ293" s="135"/>
      <c r="DA293" s="135"/>
      <c r="DB293" s="135"/>
      <c r="DC293" s="135"/>
      <c r="DD293" s="135"/>
      <c r="DE293" s="135"/>
      <c r="DF293" s="135"/>
      <c r="DG293" s="135"/>
      <c r="DH293" s="135"/>
      <c r="DI293" s="135"/>
      <c r="DJ293" s="135"/>
      <c r="DK293" s="135"/>
      <c r="DL293" s="135"/>
      <c r="DM293" s="135"/>
      <c r="DN293" s="135"/>
      <c r="DO293" s="135"/>
      <c r="DP293" s="135"/>
      <c r="DQ293" s="135"/>
      <c r="DR293" s="135"/>
      <c r="DS293" s="135"/>
      <c r="DT293" s="135"/>
      <c r="DU293" s="135"/>
      <c r="DV293" s="135"/>
      <c r="DW293" s="135"/>
      <c r="DX293" s="135"/>
      <c r="DY293" s="135"/>
      <c r="DZ293" s="135"/>
      <c r="EA293" s="135"/>
      <c r="EB293" s="135"/>
      <c r="EC293" s="135"/>
      <c r="ED293" s="135"/>
      <c r="EE293" s="135"/>
      <c r="EF293" s="135"/>
      <c r="EG293" s="135"/>
      <c r="EH293" s="135"/>
      <c r="EI293" s="135"/>
      <c r="EJ293" s="135"/>
      <c r="EK293" s="135"/>
      <c r="EL293" s="135"/>
      <c r="EM293" s="135"/>
      <c r="EN293" s="135"/>
      <c r="EO293" s="135"/>
      <c r="EP293" s="135"/>
      <c r="EQ293" s="135"/>
      <c r="ER293" s="135"/>
      <c r="ES293" s="135"/>
      <c r="ET293" s="135"/>
      <c r="EU293" s="135"/>
      <c r="EV293" s="135"/>
      <c r="EW293" s="135"/>
      <c r="EX293" s="135"/>
      <c r="EY293" s="135"/>
      <c r="EZ293" s="135"/>
      <c r="FA293" s="135"/>
      <c r="FB293" s="135"/>
      <c r="FC293" s="135"/>
      <c r="FD293" s="135"/>
      <c r="FE293" s="135"/>
      <c r="FF293" s="135"/>
      <c r="FG293" s="135"/>
      <c r="FH293" s="135"/>
      <c r="FI293" s="135"/>
      <c r="FJ293" s="135"/>
      <c r="FK293" s="135"/>
      <c r="FL293" s="135"/>
      <c r="FM293" s="135"/>
      <c r="FN293" s="135"/>
      <c r="FO293" s="135"/>
      <c r="FP293" s="135"/>
      <c r="FQ293" s="135"/>
      <c r="FR293" s="135"/>
      <c r="FS293" s="135"/>
      <c r="FT293" s="135"/>
      <c r="FU293" s="135"/>
      <c r="FV293" s="135"/>
      <c r="FW293" s="135"/>
      <c r="FX293" s="135"/>
      <c r="FY293" s="135"/>
      <c r="FZ293" s="135"/>
      <c r="GA293" s="135"/>
      <c r="GB293" s="135"/>
      <c r="GC293" s="135"/>
      <c r="GD293" s="135"/>
      <c r="GE293" s="135"/>
      <c r="GF293" s="135"/>
      <c r="GG293" s="135"/>
      <c r="GH293" s="135"/>
      <c r="GI293" s="135"/>
      <c r="GJ293" s="135"/>
      <c r="GK293" s="135"/>
      <c r="GL293" s="135"/>
      <c r="GM293" s="135"/>
      <c r="GN293" s="135"/>
      <c r="GO293" s="135"/>
      <c r="GP293" s="135"/>
      <c r="GQ293" s="135"/>
      <c r="GR293" s="135"/>
      <c r="GS293" s="135"/>
    </row>
    <row r="294" spans="1:201" x14ac:dyDescent="0.25">
      <c r="B294" s="216"/>
      <c r="E294" s="403"/>
    </row>
    <row r="295" spans="1:201" s="225" customFormat="1" ht="59.25" x14ac:dyDescent="0.25">
      <c r="A295" s="220" t="s">
        <v>349</v>
      </c>
      <c r="B295" s="226" t="s">
        <v>384</v>
      </c>
      <c r="C295" s="222"/>
      <c r="D295" s="222"/>
      <c r="E295" s="396"/>
      <c r="F295" s="224"/>
    </row>
    <row r="296" spans="1:201" s="225" customFormat="1" ht="142.5" x14ac:dyDescent="0.25">
      <c r="A296" s="220"/>
      <c r="B296" s="226" t="s">
        <v>385</v>
      </c>
      <c r="C296" s="222"/>
      <c r="D296" s="222"/>
      <c r="E296" s="396"/>
      <c r="F296" s="224"/>
    </row>
    <row r="297" spans="1:201" s="225" customFormat="1" x14ac:dyDescent="0.25">
      <c r="A297" s="220"/>
      <c r="B297" s="226" t="s">
        <v>386</v>
      </c>
      <c r="C297" s="222"/>
      <c r="D297" s="222"/>
      <c r="E297" s="396"/>
      <c r="F297" s="224"/>
    </row>
    <row r="298" spans="1:201" s="225" customFormat="1" x14ac:dyDescent="0.25">
      <c r="A298" s="220"/>
      <c r="B298" s="251"/>
      <c r="C298" s="222"/>
      <c r="D298" s="222"/>
      <c r="E298" s="396"/>
      <c r="F298" s="224"/>
    </row>
    <row r="299" spans="1:201" s="225" customFormat="1" x14ac:dyDescent="0.25">
      <c r="A299" s="220" t="s">
        <v>66</v>
      </c>
      <c r="B299" s="251" t="s">
        <v>387</v>
      </c>
      <c r="C299" s="222"/>
      <c r="D299" s="222"/>
      <c r="E299" s="396"/>
      <c r="F299" s="224"/>
    </row>
    <row r="300" spans="1:201" s="225" customFormat="1" x14ac:dyDescent="0.25">
      <c r="A300" s="137"/>
      <c r="B300" s="227" t="s">
        <v>161</v>
      </c>
      <c r="C300" s="228">
        <v>10</v>
      </c>
      <c r="D300" s="229" t="s">
        <v>120</v>
      </c>
      <c r="E300" s="316"/>
      <c r="F300" s="229" t="s">
        <v>239</v>
      </c>
      <c r="G300" s="230">
        <f>C300*E300</f>
        <v>0</v>
      </c>
    </row>
    <row r="301" spans="1:201" s="225" customFormat="1" x14ac:dyDescent="0.25">
      <c r="A301" s="220" t="s">
        <v>71</v>
      </c>
      <c r="B301" s="251" t="s">
        <v>388</v>
      </c>
      <c r="C301" s="222"/>
      <c r="D301" s="222"/>
      <c r="E301" s="396"/>
      <c r="F301" s="224"/>
    </row>
    <row r="302" spans="1:201" s="225" customFormat="1" x14ac:dyDescent="0.25">
      <c r="A302" s="137"/>
      <c r="B302" s="227" t="s">
        <v>161</v>
      </c>
      <c r="C302" s="228">
        <v>10</v>
      </c>
      <c r="D302" s="229" t="s">
        <v>120</v>
      </c>
      <c r="E302" s="316"/>
      <c r="F302" s="229" t="s">
        <v>239</v>
      </c>
      <c r="G302" s="230">
        <f>C302*E302</f>
        <v>0</v>
      </c>
    </row>
    <row r="303" spans="1:201" x14ac:dyDescent="0.25">
      <c r="A303" s="231" t="s">
        <v>76</v>
      </c>
      <c r="B303" s="251" t="s">
        <v>464</v>
      </c>
      <c r="C303" s="222"/>
      <c r="D303" s="222"/>
      <c r="E303" s="396"/>
      <c r="F303" s="224"/>
      <c r="G303" s="225"/>
    </row>
    <row r="304" spans="1:201" x14ac:dyDescent="0.25">
      <c r="A304" s="231"/>
      <c r="B304" s="227" t="s">
        <v>161</v>
      </c>
      <c r="C304" s="228">
        <v>10</v>
      </c>
      <c r="D304" s="229" t="s">
        <v>120</v>
      </c>
      <c r="E304" s="316"/>
      <c r="F304" s="229" t="s">
        <v>239</v>
      </c>
      <c r="G304" s="230">
        <f>C304*E304</f>
        <v>0</v>
      </c>
    </row>
    <row r="305" spans="1:7" x14ac:dyDescent="0.25">
      <c r="A305" s="231"/>
      <c r="B305" s="232"/>
      <c r="C305" s="232"/>
      <c r="D305" s="232"/>
      <c r="E305" s="397"/>
      <c r="F305" s="233"/>
      <c r="G305" s="234"/>
    </row>
    <row r="306" spans="1:7" s="225" customFormat="1" ht="60" x14ac:dyDescent="0.25">
      <c r="A306" s="220" t="s">
        <v>358</v>
      </c>
      <c r="B306" s="221" t="s">
        <v>390</v>
      </c>
      <c r="C306" s="222"/>
      <c r="D306" s="222"/>
      <c r="E306" s="396"/>
      <c r="F306" s="224"/>
    </row>
    <row r="307" spans="1:7" s="225" customFormat="1" ht="57" x14ac:dyDescent="0.25">
      <c r="A307" s="220"/>
      <c r="B307" s="226" t="s">
        <v>391</v>
      </c>
      <c r="C307" s="222"/>
      <c r="D307" s="222"/>
      <c r="E307" s="396"/>
      <c r="F307" s="224"/>
    </row>
    <row r="308" spans="1:7" s="225" customFormat="1" ht="28.5" x14ac:dyDescent="0.25">
      <c r="A308" s="220"/>
      <c r="B308" s="226" t="s">
        <v>392</v>
      </c>
      <c r="C308" s="222"/>
      <c r="D308" s="222"/>
      <c r="E308" s="396"/>
      <c r="F308" s="224"/>
    </row>
    <row r="309" spans="1:7" s="225" customFormat="1" x14ac:dyDescent="0.25">
      <c r="A309" s="220"/>
      <c r="B309" s="251"/>
      <c r="C309" s="222"/>
      <c r="D309" s="222"/>
      <c r="E309" s="396"/>
      <c r="F309" s="224"/>
    </row>
    <row r="310" spans="1:7" s="225" customFormat="1" x14ac:dyDescent="0.25">
      <c r="A310" s="220" t="s">
        <v>362</v>
      </c>
      <c r="B310" s="252" t="s">
        <v>393</v>
      </c>
      <c r="C310" s="222"/>
      <c r="D310" s="222"/>
      <c r="E310" s="396"/>
      <c r="F310" s="224"/>
    </row>
    <row r="311" spans="1:7" s="225" customFormat="1" x14ac:dyDescent="0.25">
      <c r="A311" s="137"/>
      <c r="B311" s="227" t="s">
        <v>70</v>
      </c>
      <c r="C311" s="228">
        <v>3</v>
      </c>
      <c r="D311" s="229" t="s">
        <v>120</v>
      </c>
      <c r="E311" s="316"/>
      <c r="F311" s="229" t="s">
        <v>239</v>
      </c>
      <c r="G311" s="230">
        <f>C311*E311</f>
        <v>0</v>
      </c>
    </row>
    <row r="312" spans="1:7" x14ac:dyDescent="0.25">
      <c r="A312" s="231"/>
      <c r="B312" s="232"/>
      <c r="C312" s="232"/>
      <c r="D312" s="232"/>
      <c r="E312" s="397"/>
      <c r="F312" s="233"/>
      <c r="G312" s="234"/>
    </row>
    <row r="313" spans="1:7" ht="72.75" x14ac:dyDescent="0.25">
      <c r="A313" s="220" t="s">
        <v>7</v>
      </c>
      <c r="B313" s="221" t="s">
        <v>394</v>
      </c>
      <c r="C313" s="232"/>
      <c r="D313" s="232"/>
      <c r="E313" s="397"/>
      <c r="F313" s="233"/>
      <c r="G313" s="234"/>
    </row>
    <row r="314" spans="1:7" ht="60" x14ac:dyDescent="0.25">
      <c r="A314" s="220"/>
      <c r="B314" s="221" t="s">
        <v>395</v>
      </c>
      <c r="C314" s="232"/>
      <c r="D314" s="232"/>
      <c r="E314" s="397"/>
      <c r="F314" s="233"/>
      <c r="G314" s="234"/>
    </row>
    <row r="315" spans="1:7" ht="42.75" x14ac:dyDescent="0.25">
      <c r="A315" s="220"/>
      <c r="B315" s="226" t="s">
        <v>396</v>
      </c>
      <c r="C315" s="232"/>
      <c r="D315" s="232"/>
      <c r="E315" s="397"/>
      <c r="F315" s="233"/>
      <c r="G315" s="234"/>
    </row>
    <row r="316" spans="1:7" x14ac:dyDescent="0.25">
      <c r="A316" s="220"/>
      <c r="B316" s="227" t="s">
        <v>238</v>
      </c>
      <c r="C316" s="228">
        <v>1</v>
      </c>
      <c r="D316" s="229" t="s">
        <v>120</v>
      </c>
      <c r="E316" s="316"/>
      <c r="F316" s="229" t="s">
        <v>239</v>
      </c>
      <c r="G316" s="230">
        <f>C316*E316</f>
        <v>0</v>
      </c>
    </row>
    <row r="317" spans="1:7" x14ac:dyDescent="0.25">
      <c r="A317" s="231"/>
      <c r="B317" s="232"/>
      <c r="C317" s="232"/>
      <c r="D317" s="232"/>
      <c r="E317" s="397"/>
      <c r="F317" s="233"/>
      <c r="G317" s="234"/>
    </row>
    <row r="318" spans="1:7" ht="30" x14ac:dyDescent="0.25">
      <c r="A318" s="220" t="s">
        <v>10</v>
      </c>
      <c r="B318" s="253" t="s">
        <v>397</v>
      </c>
      <c r="C318" s="232"/>
      <c r="D318" s="232"/>
      <c r="E318" s="397"/>
      <c r="F318" s="233"/>
      <c r="G318" s="234"/>
    </row>
    <row r="319" spans="1:7" x14ac:dyDescent="0.25">
      <c r="A319" s="231"/>
      <c r="B319" s="232"/>
      <c r="C319" s="232"/>
      <c r="D319" s="232"/>
      <c r="E319" s="397"/>
      <c r="F319" s="233"/>
      <c r="G319" s="234"/>
    </row>
    <row r="320" spans="1:7" s="257" customFormat="1" ht="45" x14ac:dyDescent="0.25">
      <c r="A320" s="254" t="s">
        <v>398</v>
      </c>
      <c r="B320" s="253" t="s">
        <v>399</v>
      </c>
      <c r="C320" s="255"/>
      <c r="D320" s="256"/>
      <c r="E320" s="404"/>
      <c r="F320" s="256"/>
    </row>
    <row r="321" spans="1:7" s="257" customFormat="1" ht="114" x14ac:dyDescent="0.25">
      <c r="A321" s="258"/>
      <c r="B321" s="259" t="s">
        <v>400</v>
      </c>
      <c r="C321" s="255"/>
      <c r="D321" s="256"/>
      <c r="E321" s="404"/>
      <c r="F321" s="256"/>
    </row>
    <row r="322" spans="1:7" s="257" customFormat="1" ht="28.5" x14ac:dyDescent="0.25">
      <c r="A322" s="258"/>
      <c r="B322" s="259" t="s">
        <v>401</v>
      </c>
      <c r="C322" s="255"/>
      <c r="D322" s="256"/>
      <c r="E322" s="404"/>
      <c r="F322" s="256"/>
    </row>
    <row r="323" spans="1:7" s="257" customFormat="1" x14ac:dyDescent="0.25">
      <c r="A323" s="258"/>
      <c r="B323" s="259"/>
      <c r="C323" s="255"/>
      <c r="D323" s="256"/>
      <c r="E323" s="404"/>
      <c r="F323" s="256"/>
    </row>
    <row r="324" spans="1:7" s="257" customFormat="1" ht="30" x14ac:dyDescent="0.25">
      <c r="A324" s="260"/>
      <c r="B324" s="253" t="s">
        <v>402</v>
      </c>
      <c r="C324" s="255"/>
      <c r="D324" s="256"/>
      <c r="E324" s="404"/>
      <c r="F324" s="256"/>
    </row>
    <row r="325" spans="1:7" s="257" customFormat="1" x14ac:dyDescent="0.25">
      <c r="A325" s="261"/>
      <c r="B325" s="227" t="s">
        <v>70</v>
      </c>
      <c r="C325" s="228">
        <v>2</v>
      </c>
      <c r="D325" s="229" t="s">
        <v>120</v>
      </c>
      <c r="E325" s="316"/>
      <c r="F325" s="229" t="s">
        <v>239</v>
      </c>
      <c r="G325" s="230">
        <f>C325*E325</f>
        <v>0</v>
      </c>
    </row>
    <row r="326" spans="1:7" s="257" customFormat="1" ht="45" x14ac:dyDescent="0.25">
      <c r="A326" s="261"/>
      <c r="B326" s="253" t="s">
        <v>403</v>
      </c>
      <c r="C326" s="255"/>
      <c r="D326" s="256"/>
      <c r="E326" s="404"/>
      <c r="F326" s="256"/>
    </row>
    <row r="327" spans="1:7" s="257" customFormat="1" x14ac:dyDescent="0.25">
      <c r="A327" s="261"/>
      <c r="B327" s="227" t="s">
        <v>70</v>
      </c>
      <c r="C327" s="228">
        <v>2</v>
      </c>
      <c r="D327" s="229" t="s">
        <v>120</v>
      </c>
      <c r="E327" s="316"/>
      <c r="F327" s="229" t="s">
        <v>239</v>
      </c>
      <c r="G327" s="230">
        <f>C327*E327</f>
        <v>0</v>
      </c>
    </row>
    <row r="328" spans="1:7" s="257" customFormat="1" x14ac:dyDescent="0.25">
      <c r="A328" s="261"/>
      <c r="B328" s="262"/>
      <c r="C328" s="263"/>
      <c r="E328" s="405"/>
      <c r="F328" s="264"/>
    </row>
    <row r="329" spans="1:7" s="257" customFormat="1" ht="45" x14ac:dyDescent="0.25">
      <c r="A329" s="254" t="s">
        <v>404</v>
      </c>
      <c r="B329" s="253" t="s">
        <v>405</v>
      </c>
      <c r="C329" s="255"/>
      <c r="D329" s="256"/>
      <c r="E329" s="404"/>
      <c r="F329" s="256"/>
    </row>
    <row r="330" spans="1:7" s="257" customFormat="1" ht="142.5" x14ac:dyDescent="0.25">
      <c r="A330" s="254"/>
      <c r="B330" s="259" t="s">
        <v>406</v>
      </c>
      <c r="C330" s="255"/>
      <c r="D330" s="256"/>
      <c r="E330" s="404"/>
      <c r="F330" s="256"/>
    </row>
    <row r="331" spans="1:7" s="257" customFormat="1" ht="71.25" x14ac:dyDescent="0.25">
      <c r="A331" s="254"/>
      <c r="B331" s="259" t="s">
        <v>407</v>
      </c>
      <c r="C331" s="255"/>
      <c r="D331" s="256"/>
      <c r="E331" s="404"/>
      <c r="F331" s="256"/>
    </row>
    <row r="332" spans="1:7" s="257" customFormat="1" ht="156.75" x14ac:dyDescent="0.25">
      <c r="A332" s="260"/>
      <c r="B332" s="259" t="s">
        <v>408</v>
      </c>
      <c r="C332" s="255"/>
      <c r="D332" s="256"/>
      <c r="E332" s="404"/>
      <c r="F332" s="256"/>
    </row>
    <row r="333" spans="1:7" s="257" customFormat="1" x14ac:dyDescent="0.25">
      <c r="A333" s="260"/>
      <c r="B333" s="259" t="s">
        <v>561</v>
      </c>
      <c r="C333" s="255"/>
      <c r="D333" s="256"/>
      <c r="E333" s="404"/>
      <c r="F333" s="256"/>
    </row>
    <row r="334" spans="1:7" s="257" customFormat="1" ht="28.5" x14ac:dyDescent="0.25">
      <c r="A334" s="260"/>
      <c r="B334" s="259" t="s">
        <v>562</v>
      </c>
      <c r="C334" s="255"/>
      <c r="D334" s="256"/>
      <c r="E334" s="404"/>
      <c r="F334" s="256"/>
    </row>
    <row r="335" spans="1:7" s="257" customFormat="1" ht="28.5" x14ac:dyDescent="0.25">
      <c r="A335" s="260"/>
      <c r="B335" s="259" t="s">
        <v>563</v>
      </c>
      <c r="C335" s="255"/>
      <c r="D335" s="256"/>
      <c r="E335" s="404"/>
      <c r="F335" s="256"/>
    </row>
    <row r="336" spans="1:7" s="257" customFormat="1" x14ac:dyDescent="0.25">
      <c r="A336" s="260"/>
      <c r="B336" s="259"/>
      <c r="C336" s="255"/>
      <c r="D336" s="256"/>
      <c r="E336" s="404"/>
      <c r="F336" s="256"/>
    </row>
    <row r="337" spans="1:7" s="257" customFormat="1" ht="30" x14ac:dyDescent="0.25">
      <c r="A337" s="260"/>
      <c r="B337" s="253" t="s">
        <v>402</v>
      </c>
      <c r="C337" s="255"/>
      <c r="D337" s="256"/>
      <c r="E337" s="404"/>
      <c r="F337" s="256"/>
    </row>
    <row r="338" spans="1:7" s="257" customFormat="1" x14ac:dyDescent="0.25">
      <c r="A338" s="261"/>
      <c r="B338" s="227" t="s">
        <v>70</v>
      </c>
      <c r="C338" s="228">
        <v>2</v>
      </c>
      <c r="D338" s="229" t="s">
        <v>120</v>
      </c>
      <c r="E338" s="316"/>
      <c r="F338" s="229" t="s">
        <v>239</v>
      </c>
      <c r="G338" s="230">
        <f>C338*E338</f>
        <v>0</v>
      </c>
    </row>
    <row r="339" spans="1:7" s="257" customFormat="1" ht="45" x14ac:dyDescent="0.25">
      <c r="A339" s="261"/>
      <c r="B339" s="253" t="s">
        <v>403</v>
      </c>
      <c r="C339" s="255"/>
      <c r="D339" s="256"/>
      <c r="E339" s="404"/>
      <c r="F339" s="256"/>
    </row>
    <row r="340" spans="1:7" s="257" customFormat="1" x14ac:dyDescent="0.25">
      <c r="A340" s="261"/>
      <c r="B340" s="227" t="s">
        <v>70</v>
      </c>
      <c r="C340" s="228">
        <v>2</v>
      </c>
      <c r="D340" s="229" t="s">
        <v>120</v>
      </c>
      <c r="E340" s="316"/>
      <c r="F340" s="229" t="s">
        <v>239</v>
      </c>
      <c r="G340" s="230">
        <f>C340*E340</f>
        <v>0</v>
      </c>
    </row>
    <row r="341" spans="1:7" s="257" customFormat="1" x14ac:dyDescent="0.25">
      <c r="A341" s="261"/>
      <c r="B341" s="262"/>
      <c r="C341" s="263"/>
      <c r="E341" s="405"/>
      <c r="F341" s="264"/>
    </row>
    <row r="342" spans="1:7" s="225" customFormat="1" ht="115.5" x14ac:dyDescent="0.25">
      <c r="A342" s="220" t="s">
        <v>19</v>
      </c>
      <c r="B342" s="226" t="s">
        <v>412</v>
      </c>
      <c r="C342" s="222"/>
      <c r="D342" s="222"/>
      <c r="E342" s="396"/>
      <c r="F342" s="224"/>
    </row>
    <row r="343" spans="1:7" x14ac:dyDescent="0.25">
      <c r="B343" s="227" t="s">
        <v>161</v>
      </c>
      <c r="C343" s="228">
        <v>30</v>
      </c>
      <c r="D343" s="229" t="s">
        <v>120</v>
      </c>
      <c r="E343" s="316"/>
      <c r="F343" s="229" t="s">
        <v>239</v>
      </c>
      <c r="G343" s="230">
        <f>C343*E343</f>
        <v>0</v>
      </c>
    </row>
    <row r="344" spans="1:7" s="225" customFormat="1" x14ac:dyDescent="0.25">
      <c r="A344" s="220"/>
      <c r="B344" s="251"/>
      <c r="C344" s="222"/>
      <c r="D344" s="222"/>
      <c r="E344" s="396"/>
      <c r="F344" s="224"/>
    </row>
    <row r="345" spans="1:7" s="225" customFormat="1" ht="58.5" x14ac:dyDescent="0.25">
      <c r="A345" s="220" t="s">
        <v>413</v>
      </c>
      <c r="B345" s="251" t="s">
        <v>414</v>
      </c>
      <c r="C345" s="222"/>
      <c r="D345" s="222"/>
      <c r="E345" s="396"/>
      <c r="F345" s="224"/>
    </row>
    <row r="346" spans="1:7" x14ac:dyDescent="0.25">
      <c r="B346" s="227" t="s">
        <v>161</v>
      </c>
      <c r="C346" s="228">
        <v>30</v>
      </c>
      <c r="D346" s="229" t="s">
        <v>120</v>
      </c>
      <c r="E346" s="316"/>
      <c r="F346" s="229" t="s">
        <v>239</v>
      </c>
      <c r="G346" s="230">
        <f>C346*E346</f>
        <v>0</v>
      </c>
    </row>
    <row r="347" spans="1:7" s="225" customFormat="1" x14ac:dyDescent="0.25">
      <c r="A347" s="220"/>
      <c r="B347" s="251"/>
      <c r="C347" s="222"/>
      <c r="D347" s="222"/>
      <c r="E347" s="396"/>
      <c r="F347" s="224"/>
    </row>
    <row r="348" spans="1:7" s="225" customFormat="1" ht="43.5" x14ac:dyDescent="0.25">
      <c r="A348" s="220" t="s">
        <v>27</v>
      </c>
      <c r="B348" s="251" t="s">
        <v>415</v>
      </c>
      <c r="C348" s="222"/>
      <c r="D348" s="222"/>
      <c r="E348" s="396"/>
      <c r="F348" s="224"/>
    </row>
    <row r="349" spans="1:7" x14ac:dyDescent="0.25">
      <c r="B349" s="227" t="s">
        <v>416</v>
      </c>
      <c r="C349" s="228">
        <v>1</v>
      </c>
      <c r="D349" s="229" t="s">
        <v>120</v>
      </c>
      <c r="E349" s="316"/>
      <c r="F349" s="229" t="s">
        <v>239</v>
      </c>
      <c r="G349" s="230">
        <f>C349*E349</f>
        <v>0</v>
      </c>
    </row>
    <row r="350" spans="1:7" s="267" customFormat="1" x14ac:dyDescent="0.25">
      <c r="A350" s="220"/>
      <c r="B350" s="226"/>
      <c r="C350" s="265"/>
      <c r="D350" s="265"/>
      <c r="E350" s="406"/>
      <c r="F350" s="224"/>
    </row>
    <row r="351" spans="1:7" s="257" customFormat="1" ht="71.25" x14ac:dyDescent="0.25">
      <c r="A351" s="254" t="s">
        <v>31</v>
      </c>
      <c r="B351" s="259" t="s">
        <v>417</v>
      </c>
      <c r="C351" s="263"/>
      <c r="E351" s="405"/>
      <c r="F351" s="264"/>
    </row>
    <row r="352" spans="1:7" s="257" customFormat="1" x14ac:dyDescent="0.25">
      <c r="A352" s="254"/>
      <c r="B352" s="259"/>
      <c r="C352" s="263"/>
      <c r="E352" s="405"/>
      <c r="F352" s="264"/>
    </row>
    <row r="353" spans="1:7" s="257" customFormat="1" x14ac:dyDescent="0.25">
      <c r="A353" s="254" t="s">
        <v>418</v>
      </c>
      <c r="B353" s="259" t="s">
        <v>419</v>
      </c>
      <c r="C353" s="263"/>
      <c r="E353" s="405"/>
    </row>
    <row r="354" spans="1:7" s="257" customFormat="1" x14ac:dyDescent="0.25">
      <c r="A354" s="137"/>
      <c r="B354" s="227" t="s">
        <v>420</v>
      </c>
      <c r="C354" s="228">
        <v>8</v>
      </c>
      <c r="D354" s="229" t="s">
        <v>120</v>
      </c>
      <c r="E354" s="316"/>
      <c r="F354" s="229" t="s">
        <v>239</v>
      </c>
      <c r="G354" s="230">
        <f>C354*E354</f>
        <v>0</v>
      </c>
    </row>
    <row r="355" spans="1:7" s="257" customFormat="1" x14ac:dyDescent="0.25">
      <c r="A355" s="254" t="s">
        <v>421</v>
      </c>
      <c r="B355" s="259" t="s">
        <v>422</v>
      </c>
      <c r="C355" s="263"/>
      <c r="E355" s="405"/>
    </row>
    <row r="356" spans="1:7" s="257" customFormat="1" x14ac:dyDescent="0.25">
      <c r="A356" s="137"/>
      <c r="B356" s="227" t="s">
        <v>420</v>
      </c>
      <c r="C356" s="228">
        <v>8</v>
      </c>
      <c r="D356" s="229" t="s">
        <v>120</v>
      </c>
      <c r="E356" s="316"/>
      <c r="F356" s="229" t="s">
        <v>239</v>
      </c>
      <c r="G356" s="230">
        <f>C356*E356</f>
        <v>0</v>
      </c>
    </row>
    <row r="357" spans="1:7" s="267" customFormat="1" ht="15.75" thickBot="1" x14ac:dyDescent="0.25">
      <c r="A357" s="137"/>
      <c r="B357" s="268"/>
      <c r="C357" s="236"/>
      <c r="D357" s="269"/>
      <c r="E357" s="407"/>
      <c r="F357" s="271"/>
      <c r="G357" s="239"/>
    </row>
    <row r="358" spans="1:7" s="267" customFormat="1" ht="15.75" thickBot="1" x14ac:dyDescent="0.25">
      <c r="A358" s="240"/>
      <c r="B358" s="241"/>
      <c r="C358" s="242"/>
      <c r="D358" s="218"/>
      <c r="E358" s="400"/>
      <c r="F358" s="272"/>
      <c r="G358" s="206"/>
    </row>
    <row r="359" spans="1:7" s="267" customFormat="1" ht="15.75" thickBot="1" x14ac:dyDescent="0.25">
      <c r="A359" s="273" t="s">
        <v>382</v>
      </c>
      <c r="B359" s="274" t="s">
        <v>423</v>
      </c>
      <c r="C359" s="275"/>
      <c r="D359" s="275"/>
      <c r="E359" s="408"/>
      <c r="F359" s="249" t="s">
        <v>239</v>
      </c>
      <c r="G359" s="277">
        <f>SUM(G295:G357)</f>
        <v>0</v>
      </c>
    </row>
    <row r="360" spans="1:7" s="267" customFormat="1" x14ac:dyDescent="0.25">
      <c r="A360" s="220"/>
      <c r="B360" s="226"/>
      <c r="C360" s="217"/>
      <c r="D360" s="278"/>
      <c r="E360" s="409"/>
      <c r="F360" s="279"/>
    </row>
    <row r="361" spans="1:7" s="267" customFormat="1" x14ac:dyDescent="0.25">
      <c r="A361" s="220"/>
      <c r="B361" s="226"/>
      <c r="C361" s="217"/>
      <c r="D361" s="278"/>
      <c r="E361" s="409"/>
      <c r="F361" s="279"/>
    </row>
    <row r="362" spans="1:7" x14ac:dyDescent="0.25">
      <c r="A362" s="137" t="s">
        <v>424</v>
      </c>
      <c r="B362" s="280" t="s">
        <v>425</v>
      </c>
      <c r="C362" s="281"/>
      <c r="D362" s="281"/>
      <c r="E362" s="410"/>
    </row>
    <row r="363" spans="1:7" x14ac:dyDescent="0.25">
      <c r="E363" s="403"/>
    </row>
    <row r="364" spans="1:7" s="225" customFormat="1" ht="188.25" x14ac:dyDescent="0.25">
      <c r="A364" s="220" t="s">
        <v>2</v>
      </c>
      <c r="B364" s="283" t="s">
        <v>426</v>
      </c>
      <c r="C364" s="222"/>
      <c r="D364" s="222"/>
      <c r="E364" s="406"/>
      <c r="F364" s="224"/>
    </row>
    <row r="365" spans="1:7" s="225" customFormat="1" ht="57" x14ac:dyDescent="0.25">
      <c r="A365" s="220"/>
      <c r="B365" s="284" t="s">
        <v>427</v>
      </c>
      <c r="C365" s="222"/>
      <c r="D365" s="222"/>
      <c r="E365" s="406"/>
      <c r="F365" s="224"/>
    </row>
    <row r="366" spans="1:7" s="225" customFormat="1" x14ac:dyDescent="0.25">
      <c r="A366" s="220"/>
      <c r="B366" s="251"/>
      <c r="C366" s="222"/>
      <c r="D366" s="222"/>
      <c r="E366" s="406"/>
      <c r="F366" s="224"/>
    </row>
    <row r="367" spans="1:7" s="225" customFormat="1" x14ac:dyDescent="0.25">
      <c r="A367" s="220" t="s">
        <v>66</v>
      </c>
      <c r="B367" s="252" t="s">
        <v>428</v>
      </c>
      <c r="C367" s="222"/>
      <c r="D367" s="222"/>
      <c r="E367" s="406"/>
      <c r="F367" s="224"/>
    </row>
    <row r="368" spans="1:7" s="225" customFormat="1" x14ac:dyDescent="0.25">
      <c r="A368" s="220"/>
      <c r="B368" s="285" t="s">
        <v>161</v>
      </c>
      <c r="C368" s="228">
        <v>6</v>
      </c>
      <c r="D368" s="229" t="s">
        <v>120</v>
      </c>
      <c r="E368" s="316"/>
      <c r="F368" s="229" t="s">
        <v>239</v>
      </c>
      <c r="G368" s="230">
        <f>C368*E368</f>
        <v>0</v>
      </c>
    </row>
    <row r="369" spans="1:7" s="225" customFormat="1" x14ac:dyDescent="0.25">
      <c r="A369" s="220" t="s">
        <v>71</v>
      </c>
      <c r="B369" s="252" t="s">
        <v>429</v>
      </c>
      <c r="C369" s="222"/>
      <c r="D369" s="222"/>
      <c r="E369" s="406"/>
      <c r="F369" s="224"/>
    </row>
    <row r="370" spans="1:7" s="225" customFormat="1" x14ac:dyDescent="0.25">
      <c r="A370" s="220"/>
      <c r="B370" s="285" t="s">
        <v>161</v>
      </c>
      <c r="C370" s="228">
        <v>1</v>
      </c>
      <c r="D370" s="229" t="s">
        <v>120</v>
      </c>
      <c r="E370" s="316"/>
      <c r="F370" s="229" t="s">
        <v>239</v>
      </c>
      <c r="G370" s="230">
        <f>C370*E370</f>
        <v>0</v>
      </c>
    </row>
    <row r="371" spans="1:7" s="225" customFormat="1" ht="30" x14ac:dyDescent="0.25">
      <c r="A371" s="220" t="s">
        <v>76</v>
      </c>
      <c r="B371" s="252" t="s">
        <v>467</v>
      </c>
      <c r="C371" s="222"/>
      <c r="D371" s="222"/>
      <c r="E371" s="406"/>
      <c r="F371" s="224"/>
    </row>
    <row r="372" spans="1:7" s="225" customFormat="1" x14ac:dyDescent="0.25">
      <c r="A372" s="220"/>
      <c r="B372" s="285" t="s">
        <v>161</v>
      </c>
      <c r="C372" s="228">
        <v>8</v>
      </c>
      <c r="D372" s="229" t="s">
        <v>120</v>
      </c>
      <c r="E372" s="316"/>
      <c r="F372" s="229" t="s">
        <v>239</v>
      </c>
      <c r="G372" s="230">
        <f>C372*E372</f>
        <v>0</v>
      </c>
    </row>
    <row r="373" spans="1:7" s="225" customFormat="1" x14ac:dyDescent="0.25">
      <c r="A373" s="220"/>
      <c r="B373" s="251"/>
      <c r="C373" s="222"/>
      <c r="D373" s="222"/>
      <c r="E373" s="406"/>
      <c r="F373" s="224"/>
    </row>
    <row r="374" spans="1:7" s="225" customFormat="1" ht="75" x14ac:dyDescent="0.25">
      <c r="A374" s="220" t="s">
        <v>5</v>
      </c>
      <c r="B374" s="286" t="s">
        <v>431</v>
      </c>
      <c r="C374" s="222"/>
      <c r="D374" s="222"/>
      <c r="E374" s="406"/>
      <c r="F374" s="224"/>
    </row>
    <row r="375" spans="1:7" s="225" customFormat="1" ht="99.75" x14ac:dyDescent="0.25">
      <c r="A375" s="220"/>
      <c r="B375" s="226" t="s">
        <v>432</v>
      </c>
      <c r="C375" s="222"/>
      <c r="D375" s="222"/>
      <c r="E375" s="406"/>
      <c r="F375" s="224"/>
    </row>
    <row r="376" spans="1:7" s="225" customFormat="1" x14ac:dyDescent="0.25">
      <c r="A376" s="220"/>
      <c r="B376" s="226"/>
      <c r="C376" s="222"/>
      <c r="D376" s="222"/>
      <c r="E376" s="406"/>
      <c r="F376" s="224"/>
    </row>
    <row r="377" spans="1:7" s="225" customFormat="1" x14ac:dyDescent="0.25">
      <c r="A377" s="220" t="s">
        <v>362</v>
      </c>
      <c r="B377" s="221" t="s">
        <v>428</v>
      </c>
      <c r="C377" s="222"/>
      <c r="D377" s="222"/>
      <c r="E377" s="406"/>
      <c r="F377" s="224"/>
    </row>
    <row r="378" spans="1:7" x14ac:dyDescent="0.25">
      <c r="A378" s="220"/>
      <c r="B378" s="226" t="s">
        <v>434</v>
      </c>
      <c r="C378" s="222"/>
      <c r="D378" s="222"/>
      <c r="E378" s="406"/>
      <c r="F378" s="224"/>
      <c r="G378" s="225"/>
    </row>
    <row r="379" spans="1:7" x14ac:dyDescent="0.25">
      <c r="A379" s="220"/>
      <c r="B379" s="285" t="s">
        <v>70</v>
      </c>
      <c r="C379" s="228">
        <v>9</v>
      </c>
      <c r="D379" s="229" t="s">
        <v>120</v>
      </c>
      <c r="E379" s="316"/>
      <c r="F379" s="229" t="s">
        <v>239</v>
      </c>
      <c r="G379" s="230">
        <f>C379*E379</f>
        <v>0</v>
      </c>
    </row>
    <row r="380" spans="1:7" x14ac:dyDescent="0.25">
      <c r="A380" s="220"/>
      <c r="B380" s="226" t="s">
        <v>435</v>
      </c>
      <c r="C380" s="222"/>
      <c r="D380" s="222"/>
      <c r="E380" s="406"/>
      <c r="F380" s="224"/>
      <c r="G380" s="225"/>
    </row>
    <row r="381" spans="1:7" x14ac:dyDescent="0.25">
      <c r="A381" s="220"/>
      <c r="B381" s="285" t="s">
        <v>70</v>
      </c>
      <c r="C381" s="228">
        <v>1</v>
      </c>
      <c r="D381" s="229" t="s">
        <v>120</v>
      </c>
      <c r="E381" s="316"/>
      <c r="F381" s="229" t="s">
        <v>239</v>
      </c>
      <c r="G381" s="230">
        <f>C381*E381</f>
        <v>0</v>
      </c>
    </row>
    <row r="382" spans="1:7" x14ac:dyDescent="0.25">
      <c r="A382" s="220"/>
      <c r="B382" s="287"/>
      <c r="C382" s="288"/>
      <c r="D382" s="233"/>
      <c r="E382" s="289"/>
      <c r="F382" s="233"/>
      <c r="G382" s="290"/>
    </row>
    <row r="383" spans="1:7" s="225" customFormat="1" x14ac:dyDescent="0.25">
      <c r="A383" s="220" t="s">
        <v>364</v>
      </c>
      <c r="B383" s="221" t="s">
        <v>429</v>
      </c>
      <c r="C383" s="222"/>
      <c r="D383" s="222"/>
      <c r="E383" s="406"/>
      <c r="F383" s="224"/>
    </row>
    <row r="384" spans="1:7" x14ac:dyDescent="0.25">
      <c r="A384" s="220"/>
      <c r="B384" s="226" t="s">
        <v>436</v>
      </c>
      <c r="C384" s="222"/>
      <c r="D384" s="222"/>
      <c r="E384" s="406"/>
      <c r="F384" s="224"/>
      <c r="G384" s="225"/>
    </row>
    <row r="385" spans="1:7" x14ac:dyDescent="0.25">
      <c r="A385" s="220"/>
      <c r="B385" s="285" t="s">
        <v>70</v>
      </c>
      <c r="C385" s="228">
        <v>3</v>
      </c>
      <c r="D385" s="229" t="s">
        <v>120</v>
      </c>
      <c r="E385" s="316"/>
      <c r="F385" s="229" t="s">
        <v>239</v>
      </c>
      <c r="G385" s="230">
        <f>C385*E385</f>
        <v>0</v>
      </c>
    </row>
    <row r="386" spans="1:7" x14ac:dyDescent="0.25">
      <c r="A386" s="220"/>
      <c r="B386" s="226" t="s">
        <v>437</v>
      </c>
      <c r="C386" s="222"/>
      <c r="D386" s="222"/>
      <c r="E386" s="406"/>
      <c r="F386" s="224"/>
      <c r="G386" s="225"/>
    </row>
    <row r="387" spans="1:7" x14ac:dyDescent="0.25">
      <c r="A387" s="220"/>
      <c r="B387" s="285" t="s">
        <v>70</v>
      </c>
      <c r="C387" s="228">
        <v>1</v>
      </c>
      <c r="D387" s="229" t="s">
        <v>120</v>
      </c>
      <c r="E387" s="316"/>
      <c r="F387" s="229" t="s">
        <v>239</v>
      </c>
      <c r="G387" s="230">
        <f>C387*E387</f>
        <v>0</v>
      </c>
    </row>
    <row r="388" spans="1:7" x14ac:dyDescent="0.25">
      <c r="A388" s="220"/>
      <c r="B388" s="226" t="s">
        <v>438</v>
      </c>
      <c r="C388" s="222"/>
      <c r="D388" s="222"/>
      <c r="E388" s="406"/>
      <c r="F388" s="224"/>
      <c r="G388" s="225"/>
    </row>
    <row r="389" spans="1:7" x14ac:dyDescent="0.25">
      <c r="A389" s="220"/>
      <c r="B389" s="285" t="s">
        <v>70</v>
      </c>
      <c r="C389" s="228">
        <v>1</v>
      </c>
      <c r="D389" s="229" t="s">
        <v>120</v>
      </c>
      <c r="E389" s="316"/>
      <c r="F389" s="229" t="s">
        <v>239</v>
      </c>
      <c r="G389" s="230">
        <f>C389*E389</f>
        <v>0</v>
      </c>
    </row>
    <row r="390" spans="1:7" x14ac:dyDescent="0.25">
      <c r="A390" s="220"/>
      <c r="B390" s="287"/>
      <c r="C390" s="288"/>
      <c r="D390" s="233"/>
      <c r="E390" s="289"/>
      <c r="F390" s="233"/>
      <c r="G390" s="290"/>
    </row>
    <row r="391" spans="1:7" s="225" customFormat="1" ht="30" x14ac:dyDescent="0.25">
      <c r="A391" s="220" t="s">
        <v>366</v>
      </c>
      <c r="B391" s="291" t="s">
        <v>439</v>
      </c>
      <c r="C391" s="222"/>
      <c r="D391" s="222"/>
      <c r="E391" s="406"/>
      <c r="F391" s="224"/>
    </row>
    <row r="392" spans="1:7" s="225" customFormat="1" x14ac:dyDescent="0.25">
      <c r="A392" s="220"/>
      <c r="B392" s="226" t="s">
        <v>440</v>
      </c>
      <c r="C392" s="222"/>
      <c r="D392" s="222"/>
      <c r="E392" s="406"/>
      <c r="F392" s="224"/>
    </row>
    <row r="393" spans="1:7" s="225" customFormat="1" x14ac:dyDescent="0.25">
      <c r="A393" s="220"/>
      <c r="B393" s="285" t="s">
        <v>70</v>
      </c>
      <c r="C393" s="228">
        <v>2</v>
      </c>
      <c r="D393" s="229" t="s">
        <v>120</v>
      </c>
      <c r="E393" s="316"/>
      <c r="F393" s="229" t="s">
        <v>239</v>
      </c>
      <c r="G393" s="230">
        <f>C393*E393</f>
        <v>0</v>
      </c>
    </row>
    <row r="394" spans="1:7" s="225" customFormat="1" x14ac:dyDescent="0.25">
      <c r="A394" s="220"/>
      <c r="B394" s="226" t="s">
        <v>441</v>
      </c>
      <c r="C394" s="222"/>
      <c r="D394" s="222"/>
      <c r="E394" s="406"/>
      <c r="F394" s="224"/>
    </row>
    <row r="395" spans="1:7" s="225" customFormat="1" x14ac:dyDescent="0.25">
      <c r="A395" s="220"/>
      <c r="B395" s="285" t="s">
        <v>70</v>
      </c>
      <c r="C395" s="228">
        <v>2</v>
      </c>
      <c r="D395" s="229" t="s">
        <v>120</v>
      </c>
      <c r="E395" s="316"/>
      <c r="F395" s="229" t="s">
        <v>239</v>
      </c>
      <c r="G395" s="230">
        <f>C395*E395</f>
        <v>0</v>
      </c>
    </row>
    <row r="396" spans="1:7" x14ac:dyDescent="0.25">
      <c r="A396" s="220"/>
      <c r="B396" s="226" t="s">
        <v>443</v>
      </c>
      <c r="C396" s="222"/>
      <c r="D396" s="222"/>
      <c r="E396" s="406"/>
      <c r="F396" s="224"/>
      <c r="G396" s="225"/>
    </row>
    <row r="397" spans="1:7" x14ac:dyDescent="0.25">
      <c r="A397" s="220"/>
      <c r="B397" s="285" t="s">
        <v>70</v>
      </c>
      <c r="C397" s="228">
        <v>2</v>
      </c>
      <c r="D397" s="229" t="s">
        <v>120</v>
      </c>
      <c r="E397" s="316"/>
      <c r="F397" s="229" t="s">
        <v>239</v>
      </c>
      <c r="G397" s="230">
        <f>C397*E397</f>
        <v>0</v>
      </c>
    </row>
    <row r="398" spans="1:7" x14ac:dyDescent="0.25">
      <c r="A398" s="220"/>
      <c r="B398" s="226" t="s">
        <v>444</v>
      </c>
      <c r="C398" s="222"/>
      <c r="D398" s="222"/>
      <c r="E398" s="406"/>
      <c r="F398" s="224"/>
      <c r="G398" s="225"/>
    </row>
    <row r="399" spans="1:7" x14ac:dyDescent="0.25">
      <c r="A399" s="220"/>
      <c r="B399" s="285" t="s">
        <v>70</v>
      </c>
      <c r="C399" s="228">
        <v>2</v>
      </c>
      <c r="D399" s="229" t="s">
        <v>120</v>
      </c>
      <c r="E399" s="316"/>
      <c r="F399" s="229" t="s">
        <v>239</v>
      </c>
      <c r="G399" s="230">
        <f>C399*E399</f>
        <v>0</v>
      </c>
    </row>
    <row r="400" spans="1:7" x14ac:dyDescent="0.25">
      <c r="A400" s="220"/>
      <c r="B400" s="226" t="s">
        <v>445</v>
      </c>
      <c r="C400" s="222"/>
      <c r="D400" s="222"/>
      <c r="E400" s="406"/>
      <c r="F400" s="224"/>
      <c r="G400" s="225"/>
    </row>
    <row r="401" spans="1:7" x14ac:dyDescent="0.25">
      <c r="A401" s="220"/>
      <c r="B401" s="285" t="s">
        <v>70</v>
      </c>
      <c r="C401" s="228">
        <v>2</v>
      </c>
      <c r="D401" s="229" t="s">
        <v>120</v>
      </c>
      <c r="E401" s="316"/>
      <c r="F401" s="229" t="s">
        <v>239</v>
      </c>
      <c r="G401" s="230">
        <f>C401*E401</f>
        <v>0</v>
      </c>
    </row>
    <row r="402" spans="1:7" x14ac:dyDescent="0.25">
      <c r="A402" s="220"/>
      <c r="B402" s="226" t="s">
        <v>446</v>
      </c>
      <c r="C402" s="222"/>
      <c r="D402" s="222"/>
      <c r="E402" s="406"/>
      <c r="F402" s="224"/>
      <c r="G402" s="225"/>
    </row>
    <row r="403" spans="1:7" x14ac:dyDescent="0.25">
      <c r="A403" s="220"/>
      <c r="B403" s="285" t="s">
        <v>70</v>
      </c>
      <c r="C403" s="228">
        <v>2</v>
      </c>
      <c r="D403" s="229" t="s">
        <v>120</v>
      </c>
      <c r="E403" s="316"/>
      <c r="F403" s="229" t="s">
        <v>239</v>
      </c>
      <c r="G403" s="230">
        <f>C403*E403</f>
        <v>0</v>
      </c>
    </row>
    <row r="404" spans="1:7" x14ac:dyDescent="0.25">
      <c r="A404" s="220"/>
      <c r="B404" s="287"/>
      <c r="C404" s="288"/>
      <c r="D404" s="233"/>
      <c r="E404" s="289"/>
      <c r="F404" s="233"/>
      <c r="G404" s="290"/>
    </row>
    <row r="405" spans="1:7" ht="72.75" x14ac:dyDescent="0.25">
      <c r="A405" s="220" t="s">
        <v>7</v>
      </c>
      <c r="B405" s="221" t="s">
        <v>447</v>
      </c>
      <c r="C405" s="232"/>
      <c r="D405" s="232"/>
      <c r="E405" s="397"/>
      <c r="F405" s="233"/>
      <c r="G405" s="234"/>
    </row>
    <row r="406" spans="1:7" ht="47.25" customHeight="1" x14ac:dyDescent="0.25">
      <c r="A406" s="220"/>
      <c r="B406" s="221" t="s">
        <v>448</v>
      </c>
      <c r="C406" s="232"/>
      <c r="D406" s="232"/>
      <c r="E406" s="397"/>
      <c r="F406" s="233"/>
      <c r="G406" s="234"/>
    </row>
    <row r="407" spans="1:7" ht="28.5" x14ac:dyDescent="0.25">
      <c r="A407" s="220"/>
      <c r="B407" s="226" t="s">
        <v>449</v>
      </c>
      <c r="C407" s="232"/>
      <c r="D407" s="232"/>
      <c r="E407" s="397"/>
      <c r="F407" s="233"/>
      <c r="G407" s="234"/>
    </row>
    <row r="408" spans="1:7" x14ac:dyDescent="0.25">
      <c r="A408" s="220"/>
      <c r="B408" s="227" t="s">
        <v>238</v>
      </c>
      <c r="C408" s="228">
        <v>2</v>
      </c>
      <c r="D408" s="229" t="s">
        <v>120</v>
      </c>
      <c r="E408" s="316"/>
      <c r="F408" s="229" t="s">
        <v>239</v>
      </c>
      <c r="G408" s="230">
        <f>C408*E408</f>
        <v>0</v>
      </c>
    </row>
    <row r="409" spans="1:7" x14ac:dyDescent="0.25">
      <c r="B409" s="292"/>
      <c r="E409" s="403"/>
    </row>
    <row r="410" spans="1:7" s="225" customFormat="1" ht="44.25" x14ac:dyDescent="0.25">
      <c r="A410" s="220" t="s">
        <v>10</v>
      </c>
      <c r="B410" s="293" t="s">
        <v>450</v>
      </c>
      <c r="C410" s="222"/>
      <c r="D410" s="222"/>
      <c r="E410" s="406"/>
      <c r="F410" s="266"/>
    </row>
    <row r="411" spans="1:7" s="225" customFormat="1" ht="85.5" x14ac:dyDescent="0.25">
      <c r="A411" s="220"/>
      <c r="B411" s="294" t="s">
        <v>451</v>
      </c>
      <c r="C411" s="222"/>
      <c r="D411" s="222"/>
      <c r="E411" s="406"/>
      <c r="F411" s="266"/>
    </row>
    <row r="412" spans="1:7" s="225" customFormat="1" x14ac:dyDescent="0.25">
      <c r="A412" s="220"/>
      <c r="B412" s="294" t="s">
        <v>452</v>
      </c>
      <c r="C412" s="222"/>
      <c r="D412" s="222"/>
      <c r="E412" s="406"/>
      <c r="F412" s="266"/>
    </row>
    <row r="413" spans="1:7" s="298" customFormat="1" ht="28.5" x14ac:dyDescent="0.25">
      <c r="A413" s="295"/>
      <c r="B413" s="294" t="s">
        <v>453</v>
      </c>
      <c r="C413" s="296"/>
      <c r="D413" s="297"/>
      <c r="E413" s="411"/>
    </row>
    <row r="414" spans="1:7" s="298" customFormat="1" x14ac:dyDescent="0.25">
      <c r="A414" s="295"/>
      <c r="B414" s="294"/>
      <c r="C414" s="296"/>
      <c r="D414" s="297"/>
      <c r="E414" s="411"/>
    </row>
    <row r="415" spans="1:7" s="257" customFormat="1" ht="30" x14ac:dyDescent="0.25">
      <c r="A415" s="260"/>
      <c r="B415" s="253" t="s">
        <v>402</v>
      </c>
      <c r="C415" s="255"/>
      <c r="D415" s="256"/>
      <c r="E415" s="404"/>
      <c r="F415" s="256"/>
    </row>
    <row r="416" spans="1:7" s="257" customFormat="1" x14ac:dyDescent="0.25">
      <c r="A416" s="261"/>
      <c r="B416" s="227" t="s">
        <v>70</v>
      </c>
      <c r="C416" s="228">
        <v>1</v>
      </c>
      <c r="D416" s="229" t="s">
        <v>120</v>
      </c>
      <c r="E416" s="316"/>
      <c r="F416" s="229" t="s">
        <v>239</v>
      </c>
      <c r="G416" s="230">
        <f>C416*E416</f>
        <v>0</v>
      </c>
    </row>
    <row r="417" spans="1:7" s="257" customFormat="1" ht="45" x14ac:dyDescent="0.25">
      <c r="A417" s="261"/>
      <c r="B417" s="253" t="s">
        <v>403</v>
      </c>
      <c r="C417" s="255"/>
      <c r="D417" s="256"/>
      <c r="E417" s="404"/>
      <c r="F417" s="256"/>
    </row>
    <row r="418" spans="1:7" s="257" customFormat="1" x14ac:dyDescent="0.25">
      <c r="A418" s="261"/>
      <c r="B418" s="227" t="s">
        <v>70</v>
      </c>
      <c r="C418" s="228">
        <v>1</v>
      </c>
      <c r="D418" s="229" t="s">
        <v>120</v>
      </c>
      <c r="E418" s="316"/>
      <c r="F418" s="229" t="s">
        <v>239</v>
      </c>
      <c r="G418" s="230">
        <f>C418*E418</f>
        <v>0</v>
      </c>
    </row>
    <row r="419" spans="1:7" s="225" customFormat="1" x14ac:dyDescent="0.25">
      <c r="A419" s="220"/>
      <c r="B419" s="226"/>
      <c r="C419" s="222"/>
      <c r="D419" s="222"/>
      <c r="E419" s="406"/>
      <c r="F419" s="224"/>
    </row>
    <row r="420" spans="1:7" s="225" customFormat="1" ht="58.5" x14ac:dyDescent="0.25">
      <c r="A420" s="220" t="s">
        <v>19</v>
      </c>
      <c r="B420" s="251" t="s">
        <v>454</v>
      </c>
      <c r="C420" s="222"/>
      <c r="D420" s="222"/>
      <c r="E420" s="406"/>
      <c r="F420" s="224"/>
    </row>
    <row r="421" spans="1:7" x14ac:dyDescent="0.25">
      <c r="A421" s="220"/>
      <c r="B421" s="285" t="s">
        <v>161</v>
      </c>
      <c r="C421" s="228">
        <v>15</v>
      </c>
      <c r="D421" s="229" t="s">
        <v>120</v>
      </c>
      <c r="E421" s="316"/>
      <c r="F421" s="229" t="s">
        <v>239</v>
      </c>
      <c r="G421" s="230">
        <f>C421*E421</f>
        <v>0</v>
      </c>
    </row>
    <row r="422" spans="1:7" s="225" customFormat="1" x14ac:dyDescent="0.25">
      <c r="A422" s="220"/>
      <c r="B422" s="251"/>
      <c r="C422" s="299"/>
      <c r="D422" s="299"/>
      <c r="E422" s="412"/>
      <c r="F422" s="300"/>
    </row>
    <row r="423" spans="1:7" s="257" customFormat="1" ht="72.75" x14ac:dyDescent="0.25">
      <c r="A423" s="254" t="s">
        <v>23</v>
      </c>
      <c r="B423" s="259" t="s">
        <v>455</v>
      </c>
      <c r="C423" s="263"/>
      <c r="E423" s="405"/>
      <c r="F423" s="264"/>
    </row>
    <row r="424" spans="1:7" s="257" customFormat="1" x14ac:dyDescent="0.25">
      <c r="A424" s="254"/>
      <c r="B424" s="259"/>
      <c r="C424" s="263"/>
      <c r="E424" s="405"/>
      <c r="F424" s="264"/>
    </row>
    <row r="425" spans="1:7" s="257" customFormat="1" x14ac:dyDescent="0.25">
      <c r="A425" s="254" t="s">
        <v>456</v>
      </c>
      <c r="B425" s="259" t="s">
        <v>419</v>
      </c>
      <c r="C425" s="263"/>
      <c r="E425" s="405"/>
    </row>
    <row r="426" spans="1:7" s="257" customFormat="1" x14ac:dyDescent="0.25">
      <c r="A426" s="254"/>
      <c r="B426" s="285" t="s">
        <v>420</v>
      </c>
      <c r="C426" s="228">
        <v>8</v>
      </c>
      <c r="D426" s="229" t="s">
        <v>120</v>
      </c>
      <c r="E426" s="316"/>
      <c r="F426" s="229" t="s">
        <v>239</v>
      </c>
      <c r="G426" s="230">
        <f>C426*E426</f>
        <v>0</v>
      </c>
    </row>
    <row r="427" spans="1:7" s="257" customFormat="1" x14ac:dyDescent="0.25">
      <c r="A427" s="254" t="s">
        <v>457</v>
      </c>
      <c r="B427" s="259" t="s">
        <v>422</v>
      </c>
      <c r="C427" s="263"/>
      <c r="E427" s="405"/>
    </row>
    <row r="428" spans="1:7" s="257" customFormat="1" x14ac:dyDescent="0.25">
      <c r="A428" s="254"/>
      <c r="B428" s="285" t="s">
        <v>420</v>
      </c>
      <c r="C428" s="228">
        <v>8</v>
      </c>
      <c r="D428" s="229" t="s">
        <v>120</v>
      </c>
      <c r="E428" s="316"/>
      <c r="F428" s="229" t="s">
        <v>239</v>
      </c>
      <c r="G428" s="230">
        <f>C428*E428</f>
        <v>0</v>
      </c>
    </row>
    <row r="429" spans="1:7" ht="15.75" thickBot="1" x14ac:dyDescent="0.3">
      <c r="A429" s="208"/>
      <c r="B429" s="235"/>
      <c r="C429" s="236"/>
      <c r="D429" s="237"/>
      <c r="E429" s="399"/>
      <c r="F429" s="237"/>
      <c r="G429" s="239"/>
    </row>
    <row r="430" spans="1:7" s="207" customFormat="1" ht="15.75" thickBot="1" x14ac:dyDescent="0.3">
      <c r="A430" s="240"/>
      <c r="B430" s="241"/>
      <c r="C430" s="242"/>
      <c r="D430" s="218"/>
      <c r="E430" s="400"/>
      <c r="F430" s="218"/>
      <c r="G430" s="206"/>
    </row>
    <row r="431" spans="1:7" s="207" customFormat="1" ht="15.75" thickBot="1" x14ac:dyDescent="0.3">
      <c r="A431" s="244" t="s">
        <v>424</v>
      </c>
      <c r="B431" s="245" t="s">
        <v>458</v>
      </c>
      <c r="C431" s="246"/>
      <c r="D431" s="247"/>
      <c r="E431" s="401"/>
      <c r="F431" s="249" t="s">
        <v>239</v>
      </c>
      <c r="G431" s="250">
        <f>SUM(G364:G429)</f>
        <v>0</v>
      </c>
    </row>
    <row r="432" spans="1:7" s="207" customFormat="1" x14ac:dyDescent="0.25">
      <c r="A432" s="240"/>
      <c r="B432" s="241"/>
      <c r="C432" s="242"/>
      <c r="D432" s="218"/>
      <c r="E432" s="400"/>
      <c r="F432" s="218"/>
      <c r="G432" s="206"/>
    </row>
    <row r="433" spans="1:201" s="207" customFormat="1" x14ac:dyDescent="0.25">
      <c r="A433" s="240"/>
      <c r="B433" s="241"/>
      <c r="C433" s="242"/>
      <c r="D433" s="218"/>
      <c r="E433" s="400"/>
      <c r="F433" s="218"/>
      <c r="G433" s="206"/>
    </row>
    <row r="434" spans="1:201" s="207" customFormat="1" ht="15.75" x14ac:dyDescent="0.25">
      <c r="A434" s="142" t="s">
        <v>465</v>
      </c>
      <c r="B434" s="209" t="s">
        <v>468</v>
      </c>
      <c r="C434" s="242"/>
      <c r="D434" s="218"/>
      <c r="E434" s="400"/>
      <c r="F434" s="218"/>
      <c r="G434" s="206"/>
    </row>
    <row r="435" spans="1:201" ht="15.75" thickBot="1" x14ac:dyDescent="0.3">
      <c r="E435" s="403"/>
    </row>
    <row r="436" spans="1:201" ht="15.75" thickBot="1" x14ac:dyDescent="0.3">
      <c r="A436" s="244" t="s">
        <v>347</v>
      </c>
      <c r="B436" s="245" t="s">
        <v>460</v>
      </c>
      <c r="C436" s="246"/>
      <c r="D436" s="247"/>
      <c r="E436" s="401"/>
      <c r="F436" s="249" t="s">
        <v>239</v>
      </c>
      <c r="G436" s="250">
        <f>G290</f>
        <v>0</v>
      </c>
    </row>
    <row r="437" spans="1:201" ht="9.9499999999999993" customHeight="1" thickBot="1" x14ac:dyDescent="0.3">
      <c r="E437" s="403"/>
    </row>
    <row r="438" spans="1:201" ht="15.75" thickBot="1" x14ac:dyDescent="0.3">
      <c r="A438" s="273" t="s">
        <v>382</v>
      </c>
      <c r="B438" s="274" t="s">
        <v>461</v>
      </c>
      <c r="C438" s="275"/>
      <c r="D438" s="275"/>
      <c r="E438" s="408"/>
      <c r="F438" s="249" t="s">
        <v>239</v>
      </c>
      <c r="G438" s="277">
        <f>G359</f>
        <v>0</v>
      </c>
    </row>
    <row r="439" spans="1:201" ht="9.9499999999999993" customHeight="1" thickBot="1" x14ac:dyDescent="0.3">
      <c r="E439" s="403"/>
    </row>
    <row r="440" spans="1:201" ht="15.75" thickBot="1" x14ac:dyDescent="0.3">
      <c r="A440" s="244" t="s">
        <v>424</v>
      </c>
      <c r="B440" s="245" t="s">
        <v>462</v>
      </c>
      <c r="C440" s="246"/>
      <c r="D440" s="247"/>
      <c r="E440" s="401"/>
      <c r="F440" s="249" t="s">
        <v>239</v>
      </c>
      <c r="G440" s="250">
        <f>G431</f>
        <v>0</v>
      </c>
    </row>
    <row r="441" spans="1:201" ht="15.75" thickBot="1" x14ac:dyDescent="0.3">
      <c r="A441" s="301"/>
      <c r="B441" s="302"/>
      <c r="C441" s="246"/>
      <c r="D441" s="247"/>
      <c r="E441" s="401"/>
      <c r="F441" s="247"/>
      <c r="G441" s="303"/>
    </row>
    <row r="442" spans="1:201" ht="15.75" thickBot="1" x14ac:dyDescent="0.3">
      <c r="E442" s="403"/>
    </row>
    <row r="443" spans="1:201" ht="15.75" thickBot="1" x14ac:dyDescent="0.3">
      <c r="B443" s="245" t="s">
        <v>463</v>
      </c>
      <c r="C443" s="246"/>
      <c r="D443" s="247"/>
      <c r="E443" s="401"/>
      <c r="F443" s="249" t="s">
        <v>239</v>
      </c>
      <c r="G443" s="250">
        <f>G440+G438+G436</f>
        <v>0</v>
      </c>
    </row>
    <row r="444" spans="1:201" x14ac:dyDescent="0.25">
      <c r="E444" s="403"/>
    </row>
    <row r="445" spans="1:201" x14ac:dyDescent="0.25">
      <c r="E445" s="403"/>
    </row>
    <row r="446" spans="1:201" ht="15.75" x14ac:dyDescent="0.25">
      <c r="A446" s="142" t="s">
        <v>469</v>
      </c>
      <c r="B446" s="209" t="s">
        <v>470</v>
      </c>
      <c r="E446" s="403"/>
    </row>
    <row r="447" spans="1:201" ht="15.75" thickBot="1" x14ac:dyDescent="0.3">
      <c r="E447" s="403"/>
    </row>
    <row r="448" spans="1:201" s="136" customFormat="1" ht="16.5" thickBot="1" x14ac:dyDescent="0.3">
      <c r="A448" s="210" t="s">
        <v>347</v>
      </c>
      <c r="B448" s="211" t="s">
        <v>348</v>
      </c>
      <c r="C448" s="212"/>
      <c r="D448" s="213"/>
      <c r="E448" s="402"/>
      <c r="F448" s="213"/>
      <c r="G448" s="215"/>
      <c r="H448" s="135"/>
      <c r="I448" s="135"/>
      <c r="J448" s="135"/>
      <c r="K448" s="135"/>
      <c r="L448" s="135"/>
      <c r="M448" s="135"/>
      <c r="N448" s="135"/>
      <c r="O448" s="135"/>
      <c r="P448" s="135"/>
      <c r="Q448" s="135"/>
      <c r="R448" s="135"/>
      <c r="S448" s="135"/>
      <c r="T448" s="135"/>
      <c r="U448" s="135"/>
      <c r="V448" s="135"/>
      <c r="W448" s="135"/>
      <c r="X448" s="135"/>
      <c r="Y448" s="135"/>
      <c r="Z448" s="135"/>
      <c r="AA448" s="135"/>
      <c r="AB448" s="135"/>
      <c r="AC448" s="135"/>
      <c r="AD448" s="135"/>
      <c r="AE448" s="135"/>
      <c r="AF448" s="135"/>
      <c r="AG448" s="135"/>
      <c r="AH448" s="135"/>
      <c r="AI448" s="135"/>
      <c r="AJ448" s="135"/>
      <c r="AK448" s="135"/>
      <c r="AL448" s="135"/>
      <c r="AM448" s="135"/>
      <c r="AN448" s="135"/>
      <c r="AO448" s="135"/>
      <c r="AP448" s="135"/>
      <c r="AQ448" s="135"/>
      <c r="AR448" s="135"/>
      <c r="AS448" s="135"/>
      <c r="AT448" s="135"/>
      <c r="AU448" s="135"/>
      <c r="AV448" s="135"/>
      <c r="AW448" s="135"/>
      <c r="AX448" s="135"/>
      <c r="AY448" s="135"/>
      <c r="AZ448" s="135"/>
      <c r="BA448" s="135"/>
      <c r="BB448" s="135"/>
      <c r="BC448" s="135"/>
      <c r="BD448" s="135"/>
      <c r="BE448" s="135"/>
      <c r="BF448" s="135"/>
      <c r="BG448" s="135"/>
      <c r="BH448" s="135"/>
      <c r="BI448" s="135"/>
      <c r="BJ448" s="135"/>
      <c r="BK448" s="135"/>
      <c r="BL448" s="135"/>
      <c r="BM448" s="135"/>
      <c r="BN448" s="135"/>
      <c r="BO448" s="135"/>
      <c r="BP448" s="135"/>
      <c r="BQ448" s="135"/>
      <c r="BR448" s="135"/>
      <c r="BS448" s="135"/>
      <c r="BT448" s="135"/>
      <c r="BU448" s="135"/>
      <c r="BV448" s="135"/>
      <c r="BW448" s="135"/>
      <c r="BX448" s="135"/>
      <c r="BY448" s="135"/>
      <c r="BZ448" s="135"/>
      <c r="CA448" s="135"/>
      <c r="CB448" s="135"/>
      <c r="CC448" s="135"/>
      <c r="CD448" s="135"/>
      <c r="CE448" s="135"/>
      <c r="CF448" s="135"/>
      <c r="CG448" s="135"/>
      <c r="CH448" s="135"/>
      <c r="CI448" s="135"/>
      <c r="CJ448" s="135"/>
      <c r="CK448" s="135"/>
      <c r="CL448" s="135"/>
      <c r="CM448" s="135"/>
      <c r="CN448" s="135"/>
      <c r="CO448" s="135"/>
      <c r="CP448" s="135"/>
      <c r="CQ448" s="135"/>
      <c r="CR448" s="135"/>
      <c r="CS448" s="135"/>
      <c r="CT448" s="135"/>
      <c r="CU448" s="135"/>
      <c r="CV448" s="135"/>
      <c r="CW448" s="135"/>
      <c r="CX448" s="135"/>
      <c r="CY448" s="135"/>
      <c r="CZ448" s="135"/>
      <c r="DA448" s="135"/>
      <c r="DB448" s="135"/>
      <c r="DC448" s="135"/>
      <c r="DD448" s="135"/>
      <c r="DE448" s="135"/>
      <c r="DF448" s="135"/>
      <c r="DG448" s="135"/>
      <c r="DH448" s="135"/>
      <c r="DI448" s="135"/>
      <c r="DJ448" s="135"/>
      <c r="DK448" s="135"/>
      <c r="DL448" s="135"/>
      <c r="DM448" s="135"/>
      <c r="DN448" s="135"/>
      <c r="DO448" s="135"/>
      <c r="DP448" s="135"/>
      <c r="DQ448" s="135"/>
      <c r="DR448" s="135"/>
      <c r="DS448" s="135"/>
      <c r="DT448" s="135"/>
      <c r="DU448" s="135"/>
      <c r="DV448" s="135"/>
      <c r="DW448" s="135"/>
      <c r="DX448" s="135"/>
      <c r="DY448" s="135"/>
      <c r="DZ448" s="135"/>
      <c r="EA448" s="135"/>
      <c r="EB448" s="135"/>
      <c r="EC448" s="135"/>
      <c r="ED448" s="135"/>
      <c r="EE448" s="135"/>
      <c r="EF448" s="135"/>
      <c r="EG448" s="135"/>
      <c r="EH448" s="135"/>
      <c r="EI448" s="135"/>
      <c r="EJ448" s="135"/>
      <c r="EK448" s="135"/>
      <c r="EL448" s="135"/>
      <c r="EM448" s="135"/>
      <c r="EN448" s="135"/>
      <c r="EO448" s="135"/>
      <c r="EP448" s="135"/>
      <c r="EQ448" s="135"/>
      <c r="ER448" s="135"/>
      <c r="ES448" s="135"/>
      <c r="ET448" s="135"/>
      <c r="EU448" s="135"/>
      <c r="EV448" s="135"/>
      <c r="EW448" s="135"/>
      <c r="EX448" s="135"/>
      <c r="EY448" s="135"/>
      <c r="EZ448" s="135"/>
      <c r="FA448" s="135"/>
      <c r="FB448" s="135"/>
      <c r="FC448" s="135"/>
      <c r="FD448" s="135"/>
      <c r="FE448" s="135"/>
      <c r="FF448" s="135"/>
      <c r="FG448" s="135"/>
      <c r="FH448" s="135"/>
      <c r="FI448" s="135"/>
      <c r="FJ448" s="135"/>
      <c r="FK448" s="135"/>
      <c r="FL448" s="135"/>
      <c r="FM448" s="135"/>
      <c r="FN448" s="135"/>
      <c r="FO448" s="135"/>
      <c r="FP448" s="135"/>
      <c r="FQ448" s="135"/>
      <c r="FR448" s="135"/>
      <c r="FS448" s="135"/>
      <c r="FT448" s="135"/>
      <c r="FU448" s="135"/>
      <c r="FV448" s="135"/>
      <c r="FW448" s="135"/>
      <c r="FX448" s="135"/>
      <c r="FY448" s="135"/>
      <c r="FZ448" s="135"/>
      <c r="GA448" s="135"/>
      <c r="GB448" s="135"/>
      <c r="GC448" s="135"/>
      <c r="GD448" s="135"/>
      <c r="GE448" s="135"/>
      <c r="GF448" s="135"/>
      <c r="GG448" s="135"/>
      <c r="GH448" s="135"/>
      <c r="GI448" s="135"/>
      <c r="GJ448" s="135"/>
      <c r="GK448" s="135"/>
      <c r="GL448" s="135"/>
      <c r="GM448" s="135"/>
      <c r="GN448" s="135"/>
      <c r="GO448" s="135"/>
      <c r="GP448" s="135"/>
      <c r="GQ448" s="135"/>
      <c r="GR448" s="135"/>
      <c r="GS448" s="135"/>
    </row>
    <row r="449" spans="1:7" x14ac:dyDescent="0.25">
      <c r="B449" s="216"/>
      <c r="E449" s="403"/>
    </row>
    <row r="450" spans="1:7" s="225" customFormat="1" ht="30" x14ac:dyDescent="0.25">
      <c r="A450" s="220" t="s">
        <v>349</v>
      </c>
      <c r="B450" s="221" t="s">
        <v>350</v>
      </c>
      <c r="C450" s="222"/>
      <c r="D450" s="222"/>
      <c r="E450" s="396"/>
      <c r="F450" s="224"/>
    </row>
    <row r="451" spans="1:7" s="225" customFormat="1" ht="71.25" x14ac:dyDescent="0.25">
      <c r="A451" s="220"/>
      <c r="B451" s="226" t="s">
        <v>351</v>
      </c>
      <c r="C451" s="222"/>
      <c r="D451" s="222"/>
      <c r="E451" s="396"/>
      <c r="F451" s="224"/>
    </row>
    <row r="452" spans="1:7" s="225" customFormat="1" ht="57" x14ac:dyDescent="0.25">
      <c r="A452" s="220"/>
      <c r="B452" s="226" t="s">
        <v>352</v>
      </c>
      <c r="C452" s="222"/>
      <c r="D452" s="222"/>
      <c r="E452" s="396"/>
      <c r="F452" s="224"/>
    </row>
    <row r="453" spans="1:7" s="225" customFormat="1" x14ac:dyDescent="0.25">
      <c r="A453" s="220"/>
      <c r="B453" s="226"/>
      <c r="C453" s="222"/>
      <c r="D453" s="222"/>
      <c r="E453" s="396"/>
      <c r="F453" s="224"/>
    </row>
    <row r="454" spans="1:7" s="225" customFormat="1" ht="60" x14ac:dyDescent="0.25">
      <c r="A454" s="220"/>
      <c r="B454" s="221" t="s">
        <v>353</v>
      </c>
      <c r="C454" s="222"/>
      <c r="D454" s="222"/>
      <c r="E454" s="396"/>
      <c r="F454" s="224"/>
    </row>
    <row r="455" spans="1:7" s="225" customFormat="1" x14ac:dyDescent="0.25">
      <c r="A455" s="220"/>
      <c r="B455" s="226"/>
      <c r="C455" s="222"/>
      <c r="D455" s="222"/>
      <c r="E455" s="396"/>
      <c r="F455" s="224"/>
    </row>
    <row r="456" spans="1:7" s="225" customFormat="1" x14ac:dyDescent="0.25">
      <c r="A456" s="220" t="s">
        <v>66</v>
      </c>
      <c r="B456" s="221" t="s">
        <v>354</v>
      </c>
      <c r="C456" s="222"/>
      <c r="D456" s="222"/>
      <c r="E456" s="396"/>
      <c r="F456" s="224"/>
    </row>
    <row r="457" spans="1:7" s="225" customFormat="1" ht="28.5" x14ac:dyDescent="0.25">
      <c r="A457" s="220"/>
      <c r="B457" s="226" t="s">
        <v>355</v>
      </c>
      <c r="C457" s="222"/>
      <c r="D457" s="222"/>
      <c r="E457" s="396"/>
      <c r="F457" s="224"/>
    </row>
    <row r="458" spans="1:7" s="225" customFormat="1" x14ac:dyDescent="0.25">
      <c r="A458" s="137"/>
      <c r="B458" s="227" t="s">
        <v>161</v>
      </c>
      <c r="C458" s="228">
        <v>6</v>
      </c>
      <c r="D458" s="229" t="s">
        <v>120</v>
      </c>
      <c r="E458" s="316"/>
      <c r="F458" s="229" t="s">
        <v>239</v>
      </c>
      <c r="G458" s="230">
        <f>C458*E458</f>
        <v>0</v>
      </c>
    </row>
    <row r="459" spans="1:7" x14ac:dyDescent="0.25">
      <c r="A459" s="231"/>
      <c r="B459" s="232"/>
      <c r="C459" s="232"/>
      <c r="D459" s="232"/>
      <c r="E459" s="397"/>
      <c r="F459" s="233"/>
      <c r="G459" s="234"/>
    </row>
    <row r="460" spans="1:7" s="225" customFormat="1" x14ac:dyDescent="0.25">
      <c r="A460" s="220" t="s">
        <v>71</v>
      </c>
      <c r="B460" s="221" t="s">
        <v>356</v>
      </c>
      <c r="C460" s="222"/>
      <c r="D460" s="222"/>
      <c r="E460" s="396"/>
      <c r="F460" s="224"/>
    </row>
    <row r="461" spans="1:7" s="225" customFormat="1" ht="28.5" x14ac:dyDescent="0.25">
      <c r="A461" s="220"/>
      <c r="B461" s="226" t="s">
        <v>357</v>
      </c>
      <c r="C461" s="222"/>
      <c r="D461" s="222"/>
      <c r="E461" s="396"/>
      <c r="F461" s="224"/>
    </row>
    <row r="462" spans="1:7" s="225" customFormat="1" x14ac:dyDescent="0.25">
      <c r="A462" s="137"/>
      <c r="B462" s="227" t="s">
        <v>161</v>
      </c>
      <c r="C462" s="228">
        <v>6</v>
      </c>
      <c r="D462" s="229" t="s">
        <v>120</v>
      </c>
      <c r="E462" s="316"/>
      <c r="F462" s="229" t="s">
        <v>239</v>
      </c>
      <c r="G462" s="230">
        <f>C462*E462</f>
        <v>0</v>
      </c>
    </row>
    <row r="463" spans="1:7" ht="15.75" x14ac:dyDescent="0.25">
      <c r="B463" s="138"/>
      <c r="C463" s="139"/>
      <c r="D463" s="140"/>
      <c r="E463" s="398"/>
      <c r="F463" s="205"/>
    </row>
    <row r="464" spans="1:7" s="225" customFormat="1" x14ac:dyDescent="0.25">
      <c r="A464" s="220" t="s">
        <v>358</v>
      </c>
      <c r="B464" s="221" t="s">
        <v>359</v>
      </c>
      <c r="C464" s="222"/>
      <c r="D464" s="222"/>
      <c r="E464" s="396"/>
      <c r="F464" s="224"/>
    </row>
    <row r="465" spans="1:7" s="225" customFormat="1" ht="85.5" x14ac:dyDescent="0.25">
      <c r="A465" s="220"/>
      <c r="B465" s="226" t="s">
        <v>360</v>
      </c>
      <c r="C465" s="222"/>
      <c r="D465" s="222"/>
      <c r="E465" s="396"/>
      <c r="F465" s="224"/>
    </row>
    <row r="466" spans="1:7" s="225" customFormat="1" ht="71.25" x14ac:dyDescent="0.25">
      <c r="A466" s="220"/>
      <c r="B466" s="226" t="s">
        <v>361</v>
      </c>
      <c r="C466" s="222"/>
      <c r="D466" s="222"/>
      <c r="E466" s="396"/>
      <c r="F466" s="224"/>
    </row>
    <row r="467" spans="1:7" s="225" customFormat="1" x14ac:dyDescent="0.25">
      <c r="A467" s="220"/>
      <c r="B467" s="226"/>
      <c r="C467" s="222"/>
      <c r="D467" s="222"/>
      <c r="E467" s="396"/>
      <c r="F467" s="224"/>
    </row>
    <row r="468" spans="1:7" s="225" customFormat="1" ht="60" x14ac:dyDescent="0.25">
      <c r="A468" s="220"/>
      <c r="B468" s="221" t="s">
        <v>353</v>
      </c>
      <c r="C468" s="222"/>
      <c r="D468" s="222"/>
      <c r="E468" s="396"/>
      <c r="F468" s="224"/>
    </row>
    <row r="469" spans="1:7" s="225" customFormat="1" x14ac:dyDescent="0.25">
      <c r="A469" s="220"/>
      <c r="B469" s="226"/>
      <c r="C469" s="222"/>
      <c r="D469" s="222"/>
      <c r="E469" s="396"/>
      <c r="F469" s="224"/>
    </row>
    <row r="470" spans="1:7" s="225" customFormat="1" x14ac:dyDescent="0.25">
      <c r="A470" s="220" t="s">
        <v>362</v>
      </c>
      <c r="B470" s="221" t="s">
        <v>363</v>
      </c>
      <c r="C470" s="222"/>
      <c r="D470" s="222"/>
      <c r="E470" s="396"/>
      <c r="F470" s="224"/>
    </row>
    <row r="471" spans="1:7" s="225" customFormat="1" x14ac:dyDescent="0.25">
      <c r="A471" s="137"/>
      <c r="B471" s="227" t="s">
        <v>70</v>
      </c>
      <c r="C471" s="228">
        <v>1</v>
      </c>
      <c r="D471" s="229" t="s">
        <v>120</v>
      </c>
      <c r="E471" s="316"/>
      <c r="F471" s="229" t="s">
        <v>239</v>
      </c>
      <c r="G471" s="230">
        <f>C471*E471</f>
        <v>0</v>
      </c>
    </row>
    <row r="472" spans="1:7" x14ac:dyDescent="0.25">
      <c r="A472" s="220" t="s">
        <v>364</v>
      </c>
      <c r="B472" s="221" t="s">
        <v>365</v>
      </c>
      <c r="C472" s="222"/>
      <c r="D472" s="222"/>
      <c r="E472" s="396"/>
      <c r="F472" s="224"/>
      <c r="G472" s="225"/>
    </row>
    <row r="473" spans="1:7" x14ac:dyDescent="0.25">
      <c r="B473" s="227" t="s">
        <v>70</v>
      </c>
      <c r="C473" s="228">
        <v>1</v>
      </c>
      <c r="D473" s="229" t="s">
        <v>120</v>
      </c>
      <c r="E473" s="316"/>
      <c r="F473" s="229" t="s">
        <v>239</v>
      </c>
      <c r="G473" s="230">
        <f>C473*E473</f>
        <v>0</v>
      </c>
    </row>
    <row r="474" spans="1:7" ht="15.75" x14ac:dyDescent="0.25">
      <c r="B474" s="138"/>
      <c r="C474" s="139"/>
      <c r="D474" s="140"/>
      <c r="E474" s="398"/>
      <c r="F474" s="205"/>
    </row>
    <row r="475" spans="1:7" ht="60" x14ac:dyDescent="0.25">
      <c r="A475" s="137" t="s">
        <v>7</v>
      </c>
      <c r="B475" s="221" t="s">
        <v>368</v>
      </c>
      <c r="C475" s="139"/>
      <c r="D475" s="140"/>
      <c r="E475" s="398"/>
      <c r="F475" s="205"/>
    </row>
    <row r="476" spans="1:7" ht="57" x14ac:dyDescent="0.25">
      <c r="B476" s="226" t="s">
        <v>369</v>
      </c>
      <c r="C476" s="139"/>
      <c r="D476" s="140"/>
      <c r="E476" s="398"/>
      <c r="F476" s="205"/>
    </row>
    <row r="477" spans="1:7" ht="15.75" x14ac:dyDescent="0.25">
      <c r="B477" s="226" t="s">
        <v>370</v>
      </c>
      <c r="C477" s="139"/>
      <c r="D477" s="140"/>
      <c r="E477" s="398"/>
      <c r="F477" s="205"/>
    </row>
    <row r="478" spans="1:7" ht="15.75" x14ac:dyDescent="0.25">
      <c r="B478" s="138"/>
      <c r="C478" s="139"/>
      <c r="D478" s="140"/>
      <c r="E478" s="398"/>
      <c r="F478" s="205"/>
    </row>
    <row r="479" spans="1:7" ht="15.75" x14ac:dyDescent="0.25">
      <c r="A479" s="137" t="s">
        <v>371</v>
      </c>
      <c r="B479" s="221" t="s">
        <v>372</v>
      </c>
      <c r="C479" s="139"/>
      <c r="D479" s="140"/>
      <c r="E479" s="398"/>
      <c r="F479" s="205"/>
    </row>
    <row r="480" spans="1:7" x14ac:dyDescent="0.25">
      <c r="B480" s="227" t="s">
        <v>161</v>
      </c>
      <c r="C480" s="228">
        <v>7</v>
      </c>
      <c r="D480" s="229" t="s">
        <v>120</v>
      </c>
      <c r="E480" s="316"/>
      <c r="F480" s="229" t="s">
        <v>239</v>
      </c>
      <c r="G480" s="230">
        <f>C480*E480</f>
        <v>0</v>
      </c>
    </row>
    <row r="481" spans="1:7" ht="15.75" x14ac:dyDescent="0.25">
      <c r="A481" s="137" t="s">
        <v>373</v>
      </c>
      <c r="B481" s="221" t="s">
        <v>374</v>
      </c>
      <c r="C481" s="139"/>
      <c r="D481" s="140"/>
      <c r="E481" s="398"/>
      <c r="F481" s="205"/>
    </row>
    <row r="482" spans="1:7" x14ac:dyDescent="0.25">
      <c r="B482" s="227" t="s">
        <v>161</v>
      </c>
      <c r="C482" s="228">
        <v>12</v>
      </c>
      <c r="D482" s="229" t="s">
        <v>120</v>
      </c>
      <c r="E482" s="316"/>
      <c r="F482" s="229" t="s">
        <v>239</v>
      </c>
      <c r="G482" s="230">
        <f>C482*E482</f>
        <v>0</v>
      </c>
    </row>
    <row r="483" spans="1:7" ht="15.75" x14ac:dyDescent="0.25">
      <c r="B483" s="138"/>
      <c r="C483" s="139"/>
      <c r="D483" s="140"/>
      <c r="E483" s="398"/>
      <c r="F483" s="205"/>
    </row>
    <row r="484" spans="1:7" ht="45" x14ac:dyDescent="0.25">
      <c r="A484" s="137" t="s">
        <v>10</v>
      </c>
      <c r="B484" s="221" t="s">
        <v>375</v>
      </c>
      <c r="C484" s="139"/>
      <c r="D484" s="140"/>
      <c r="E484" s="398"/>
      <c r="F484" s="205"/>
    </row>
    <row r="485" spans="1:7" ht="99.75" x14ac:dyDescent="0.25">
      <c r="B485" s="226" t="s">
        <v>376</v>
      </c>
      <c r="C485" s="139"/>
      <c r="D485" s="140"/>
      <c r="E485" s="398"/>
      <c r="F485" s="205"/>
    </row>
    <row r="486" spans="1:7" ht="28.5" x14ac:dyDescent="0.25">
      <c r="B486" s="226" t="s">
        <v>377</v>
      </c>
      <c r="C486" s="139"/>
      <c r="D486" s="140"/>
      <c r="E486" s="398"/>
      <c r="F486" s="205"/>
    </row>
    <row r="487" spans="1:7" x14ac:dyDescent="0.25">
      <c r="B487" s="227" t="s">
        <v>70</v>
      </c>
      <c r="C487" s="228">
        <v>1</v>
      </c>
      <c r="D487" s="229" t="s">
        <v>120</v>
      </c>
      <c r="E487" s="316"/>
      <c r="F487" s="229" t="s">
        <v>239</v>
      </c>
      <c r="G487" s="230">
        <f>C487*E487</f>
        <v>0</v>
      </c>
    </row>
    <row r="488" spans="1:7" ht="15.75" x14ac:dyDescent="0.25">
      <c r="B488" s="138"/>
      <c r="C488" s="139"/>
      <c r="D488" s="140"/>
      <c r="E488" s="398"/>
      <c r="F488" s="205"/>
    </row>
    <row r="489" spans="1:7" ht="87.75" x14ac:dyDescent="0.25">
      <c r="A489" s="137" t="s">
        <v>19</v>
      </c>
      <c r="B489" s="221" t="s">
        <v>378</v>
      </c>
      <c r="C489" s="139"/>
      <c r="D489" s="140"/>
      <c r="E489" s="398"/>
      <c r="F489" s="205"/>
    </row>
    <row r="490" spans="1:7" ht="42.75" x14ac:dyDescent="0.25">
      <c r="B490" s="226" t="s">
        <v>379</v>
      </c>
      <c r="C490" s="139"/>
      <c r="D490" s="140"/>
      <c r="E490" s="398"/>
      <c r="F490" s="205"/>
    </row>
    <row r="491" spans="1:7" ht="28.5" x14ac:dyDescent="0.25">
      <c r="B491" s="226" t="s">
        <v>380</v>
      </c>
      <c r="C491" s="139"/>
      <c r="D491" s="140"/>
      <c r="E491" s="398"/>
      <c r="F491" s="205"/>
    </row>
    <row r="492" spans="1:7" x14ac:dyDescent="0.25">
      <c r="B492" s="227" t="s">
        <v>238</v>
      </c>
      <c r="C492" s="228">
        <v>1</v>
      </c>
      <c r="D492" s="229" t="s">
        <v>120</v>
      </c>
      <c r="E492" s="316"/>
      <c r="F492" s="229" t="s">
        <v>239</v>
      </c>
      <c r="G492" s="230">
        <f>C492*E492</f>
        <v>0</v>
      </c>
    </row>
    <row r="493" spans="1:7" ht="15.75" thickBot="1" x14ac:dyDescent="0.3">
      <c r="A493" s="208"/>
      <c r="B493" s="235"/>
      <c r="C493" s="236"/>
      <c r="D493" s="237"/>
      <c r="E493" s="399"/>
      <c r="F493" s="237"/>
      <c r="G493" s="239"/>
    </row>
    <row r="494" spans="1:7" ht="15.75" thickBot="1" x14ac:dyDescent="0.3">
      <c r="A494" s="240"/>
      <c r="B494" s="241"/>
      <c r="C494" s="242"/>
      <c r="E494" s="400"/>
    </row>
    <row r="495" spans="1:7" ht="15.75" thickBot="1" x14ac:dyDescent="0.3">
      <c r="A495" s="244" t="s">
        <v>347</v>
      </c>
      <c r="B495" s="245" t="s">
        <v>381</v>
      </c>
      <c r="C495" s="246"/>
      <c r="D495" s="247"/>
      <c r="E495" s="401"/>
      <c r="F495" s="249" t="s">
        <v>239</v>
      </c>
      <c r="G495" s="250">
        <f>SUM(G450:G492)</f>
        <v>0</v>
      </c>
    </row>
    <row r="496" spans="1:7" ht="15.75" x14ac:dyDescent="0.25">
      <c r="B496" s="138"/>
      <c r="C496" s="139"/>
      <c r="D496" s="140"/>
      <c r="E496" s="398"/>
      <c r="F496" s="205"/>
    </row>
    <row r="497" spans="1:201" ht="16.5" thickBot="1" x14ac:dyDescent="0.3">
      <c r="B497" s="138"/>
      <c r="C497" s="139"/>
      <c r="D497" s="140"/>
      <c r="E497" s="398"/>
      <c r="F497" s="205"/>
    </row>
    <row r="498" spans="1:201" s="136" customFormat="1" ht="16.5" thickBot="1" x14ac:dyDescent="0.3">
      <c r="A498" s="210" t="s">
        <v>382</v>
      </c>
      <c r="B498" s="211" t="s">
        <v>383</v>
      </c>
      <c r="C498" s="212"/>
      <c r="D498" s="213"/>
      <c r="E498" s="402"/>
      <c r="F498" s="213"/>
      <c r="G498" s="215"/>
      <c r="H498" s="135"/>
      <c r="I498" s="135"/>
      <c r="J498" s="135"/>
      <c r="K498" s="135"/>
      <c r="L498" s="135"/>
      <c r="M498" s="135"/>
      <c r="N498" s="135"/>
      <c r="O498" s="135"/>
      <c r="P498" s="135"/>
      <c r="Q498" s="135"/>
      <c r="R498" s="135"/>
      <c r="S498" s="135"/>
      <c r="T498" s="135"/>
      <c r="U498" s="135"/>
      <c r="V498" s="135"/>
      <c r="W498" s="135"/>
      <c r="X498" s="135"/>
      <c r="Y498" s="135"/>
      <c r="Z498" s="135"/>
      <c r="AA498" s="135"/>
      <c r="AB498" s="135"/>
      <c r="AC498" s="135"/>
      <c r="AD498" s="135"/>
      <c r="AE498" s="135"/>
      <c r="AF498" s="135"/>
      <c r="AG498" s="135"/>
      <c r="AH498" s="135"/>
      <c r="AI498" s="135"/>
      <c r="AJ498" s="135"/>
      <c r="AK498" s="135"/>
      <c r="AL498" s="135"/>
      <c r="AM498" s="135"/>
      <c r="AN498" s="135"/>
      <c r="AO498" s="135"/>
      <c r="AP498" s="135"/>
      <c r="AQ498" s="135"/>
      <c r="AR498" s="135"/>
      <c r="AS498" s="135"/>
      <c r="AT498" s="135"/>
      <c r="AU498" s="135"/>
      <c r="AV498" s="135"/>
      <c r="AW498" s="135"/>
      <c r="AX498" s="135"/>
      <c r="AY498" s="135"/>
      <c r="AZ498" s="135"/>
      <c r="BA498" s="135"/>
      <c r="BB498" s="135"/>
      <c r="BC498" s="135"/>
      <c r="BD498" s="135"/>
      <c r="BE498" s="135"/>
      <c r="BF498" s="135"/>
      <c r="BG498" s="135"/>
      <c r="BH498" s="135"/>
      <c r="BI498" s="135"/>
      <c r="BJ498" s="135"/>
      <c r="BK498" s="135"/>
      <c r="BL498" s="135"/>
      <c r="BM498" s="135"/>
      <c r="BN498" s="135"/>
      <c r="BO498" s="135"/>
      <c r="BP498" s="135"/>
      <c r="BQ498" s="135"/>
      <c r="BR498" s="135"/>
      <c r="BS498" s="135"/>
      <c r="BT498" s="135"/>
      <c r="BU498" s="135"/>
      <c r="BV498" s="135"/>
      <c r="BW498" s="135"/>
      <c r="BX498" s="135"/>
      <c r="BY498" s="135"/>
      <c r="BZ498" s="135"/>
      <c r="CA498" s="135"/>
      <c r="CB498" s="135"/>
      <c r="CC498" s="135"/>
      <c r="CD498" s="135"/>
      <c r="CE498" s="135"/>
      <c r="CF498" s="135"/>
      <c r="CG498" s="135"/>
      <c r="CH498" s="135"/>
      <c r="CI498" s="135"/>
      <c r="CJ498" s="135"/>
      <c r="CK498" s="135"/>
      <c r="CL498" s="135"/>
      <c r="CM498" s="135"/>
      <c r="CN498" s="135"/>
      <c r="CO498" s="135"/>
      <c r="CP498" s="135"/>
      <c r="CQ498" s="135"/>
      <c r="CR498" s="135"/>
      <c r="CS498" s="135"/>
      <c r="CT498" s="135"/>
      <c r="CU498" s="135"/>
      <c r="CV498" s="135"/>
      <c r="CW498" s="135"/>
      <c r="CX498" s="135"/>
      <c r="CY498" s="135"/>
      <c r="CZ498" s="135"/>
      <c r="DA498" s="135"/>
      <c r="DB498" s="135"/>
      <c r="DC498" s="135"/>
      <c r="DD498" s="135"/>
      <c r="DE498" s="135"/>
      <c r="DF498" s="135"/>
      <c r="DG498" s="135"/>
      <c r="DH498" s="135"/>
      <c r="DI498" s="135"/>
      <c r="DJ498" s="135"/>
      <c r="DK498" s="135"/>
      <c r="DL498" s="135"/>
      <c r="DM498" s="135"/>
      <c r="DN498" s="135"/>
      <c r="DO498" s="135"/>
      <c r="DP498" s="135"/>
      <c r="DQ498" s="135"/>
      <c r="DR498" s="135"/>
      <c r="DS498" s="135"/>
      <c r="DT498" s="135"/>
      <c r="DU498" s="135"/>
      <c r="DV498" s="135"/>
      <c r="DW498" s="135"/>
      <c r="DX498" s="135"/>
      <c r="DY498" s="135"/>
      <c r="DZ498" s="135"/>
      <c r="EA498" s="135"/>
      <c r="EB498" s="135"/>
      <c r="EC498" s="135"/>
      <c r="ED498" s="135"/>
      <c r="EE498" s="135"/>
      <c r="EF498" s="135"/>
      <c r="EG498" s="135"/>
      <c r="EH498" s="135"/>
      <c r="EI498" s="135"/>
      <c r="EJ498" s="135"/>
      <c r="EK498" s="135"/>
      <c r="EL498" s="135"/>
      <c r="EM498" s="135"/>
      <c r="EN498" s="135"/>
      <c r="EO498" s="135"/>
      <c r="EP498" s="135"/>
      <c r="EQ498" s="135"/>
      <c r="ER498" s="135"/>
      <c r="ES498" s="135"/>
      <c r="ET498" s="135"/>
      <c r="EU498" s="135"/>
      <c r="EV498" s="135"/>
      <c r="EW498" s="135"/>
      <c r="EX498" s="135"/>
      <c r="EY498" s="135"/>
      <c r="EZ498" s="135"/>
      <c r="FA498" s="135"/>
      <c r="FB498" s="135"/>
      <c r="FC498" s="135"/>
      <c r="FD498" s="135"/>
      <c r="FE498" s="135"/>
      <c r="FF498" s="135"/>
      <c r="FG498" s="135"/>
      <c r="FH498" s="135"/>
      <c r="FI498" s="135"/>
      <c r="FJ498" s="135"/>
      <c r="FK498" s="135"/>
      <c r="FL498" s="135"/>
      <c r="FM498" s="135"/>
      <c r="FN498" s="135"/>
      <c r="FO498" s="135"/>
      <c r="FP498" s="135"/>
      <c r="FQ498" s="135"/>
      <c r="FR498" s="135"/>
      <c r="FS498" s="135"/>
      <c r="FT498" s="135"/>
      <c r="FU498" s="135"/>
      <c r="FV498" s="135"/>
      <c r="FW498" s="135"/>
      <c r="FX498" s="135"/>
      <c r="FY498" s="135"/>
      <c r="FZ498" s="135"/>
      <c r="GA498" s="135"/>
      <c r="GB498" s="135"/>
      <c r="GC498" s="135"/>
      <c r="GD498" s="135"/>
      <c r="GE498" s="135"/>
      <c r="GF498" s="135"/>
      <c r="GG498" s="135"/>
      <c r="GH498" s="135"/>
      <c r="GI498" s="135"/>
      <c r="GJ498" s="135"/>
      <c r="GK498" s="135"/>
      <c r="GL498" s="135"/>
      <c r="GM498" s="135"/>
      <c r="GN498" s="135"/>
      <c r="GO498" s="135"/>
      <c r="GP498" s="135"/>
      <c r="GQ498" s="135"/>
      <c r="GR498" s="135"/>
      <c r="GS498" s="135"/>
    </row>
    <row r="499" spans="1:201" x14ac:dyDescent="0.25">
      <c r="B499" s="216"/>
      <c r="E499" s="403"/>
    </row>
    <row r="500" spans="1:201" s="225" customFormat="1" ht="59.25" x14ac:dyDescent="0.25">
      <c r="A500" s="220" t="s">
        <v>349</v>
      </c>
      <c r="B500" s="226" t="s">
        <v>384</v>
      </c>
      <c r="C500" s="222"/>
      <c r="D500" s="222"/>
      <c r="E500" s="396"/>
      <c r="F500" s="224"/>
    </row>
    <row r="501" spans="1:201" s="225" customFormat="1" ht="142.5" x14ac:dyDescent="0.25">
      <c r="A501" s="220"/>
      <c r="B501" s="226" t="s">
        <v>385</v>
      </c>
      <c r="C501" s="222"/>
      <c r="D501" s="222"/>
      <c r="E501" s="396"/>
      <c r="F501" s="224"/>
    </row>
    <row r="502" spans="1:201" s="225" customFormat="1" x14ac:dyDescent="0.25">
      <c r="A502" s="220"/>
      <c r="B502" s="226" t="s">
        <v>386</v>
      </c>
      <c r="C502" s="222"/>
      <c r="D502" s="222"/>
      <c r="E502" s="396"/>
      <c r="F502" s="224"/>
    </row>
    <row r="503" spans="1:201" s="225" customFormat="1" x14ac:dyDescent="0.25">
      <c r="A503" s="220"/>
      <c r="B503" s="251"/>
      <c r="C503" s="222"/>
      <c r="D503" s="222"/>
      <c r="E503" s="396"/>
      <c r="F503" s="224"/>
    </row>
    <row r="504" spans="1:201" s="225" customFormat="1" x14ac:dyDescent="0.25">
      <c r="A504" s="220" t="s">
        <v>66</v>
      </c>
      <c r="B504" s="251" t="s">
        <v>387</v>
      </c>
      <c r="C504" s="222"/>
      <c r="D504" s="222"/>
      <c r="E504" s="396"/>
      <c r="F504" s="224"/>
    </row>
    <row r="505" spans="1:201" s="225" customFormat="1" x14ac:dyDescent="0.25">
      <c r="A505" s="137"/>
      <c r="B505" s="227" t="s">
        <v>161</v>
      </c>
      <c r="C505" s="228">
        <v>24</v>
      </c>
      <c r="D505" s="229" t="s">
        <v>120</v>
      </c>
      <c r="E505" s="316"/>
      <c r="F505" s="229" t="s">
        <v>239</v>
      </c>
      <c r="G505" s="230">
        <f>C505*E505</f>
        <v>0</v>
      </c>
    </row>
    <row r="506" spans="1:201" x14ac:dyDescent="0.25">
      <c r="A506" s="231"/>
      <c r="B506" s="232"/>
      <c r="C506" s="232"/>
      <c r="D506" s="232"/>
      <c r="E506" s="397"/>
      <c r="F506" s="233"/>
      <c r="G506" s="234"/>
    </row>
    <row r="507" spans="1:201" s="225" customFormat="1" ht="60" x14ac:dyDescent="0.25">
      <c r="A507" s="220" t="s">
        <v>358</v>
      </c>
      <c r="B507" s="221" t="s">
        <v>390</v>
      </c>
      <c r="C507" s="222"/>
      <c r="D507" s="222"/>
      <c r="E507" s="396"/>
      <c r="F507" s="224"/>
    </row>
    <row r="508" spans="1:201" s="225" customFormat="1" ht="57" x14ac:dyDescent="0.25">
      <c r="A508" s="220"/>
      <c r="B508" s="226" t="s">
        <v>391</v>
      </c>
      <c r="C508" s="222"/>
      <c r="D508" s="222"/>
      <c r="E508" s="396"/>
      <c r="F508" s="224"/>
    </row>
    <row r="509" spans="1:201" s="225" customFormat="1" ht="28.5" x14ac:dyDescent="0.25">
      <c r="A509" s="220"/>
      <c r="B509" s="226" t="s">
        <v>392</v>
      </c>
      <c r="C509" s="222"/>
      <c r="D509" s="222"/>
      <c r="E509" s="396"/>
      <c r="F509" s="224"/>
    </row>
    <row r="510" spans="1:201" s="225" customFormat="1" x14ac:dyDescent="0.25">
      <c r="A510" s="220"/>
      <c r="B510" s="251"/>
      <c r="C510" s="222"/>
      <c r="D510" s="222"/>
      <c r="E510" s="396"/>
      <c r="F510" s="224"/>
    </row>
    <row r="511" spans="1:201" s="225" customFormat="1" x14ac:dyDescent="0.25">
      <c r="A511" s="220" t="s">
        <v>362</v>
      </c>
      <c r="B511" s="252" t="s">
        <v>393</v>
      </c>
      <c r="C511" s="222"/>
      <c r="D511" s="222"/>
      <c r="E511" s="396"/>
      <c r="F511" s="224"/>
    </row>
    <row r="512" spans="1:201" s="225" customFormat="1" x14ac:dyDescent="0.25">
      <c r="A512" s="137"/>
      <c r="B512" s="227" t="s">
        <v>70</v>
      </c>
      <c r="C512" s="228">
        <v>3</v>
      </c>
      <c r="D512" s="229" t="s">
        <v>120</v>
      </c>
      <c r="E512" s="316"/>
      <c r="F512" s="229" t="s">
        <v>239</v>
      </c>
      <c r="G512" s="230">
        <f>C512*E512</f>
        <v>0</v>
      </c>
    </row>
    <row r="513" spans="1:7" x14ac:dyDescent="0.25">
      <c r="A513" s="231"/>
      <c r="B513" s="232"/>
      <c r="C513" s="232"/>
      <c r="D513" s="232"/>
      <c r="E513" s="397"/>
      <c r="F513" s="233"/>
      <c r="G513" s="234"/>
    </row>
    <row r="514" spans="1:7" ht="72.75" x14ac:dyDescent="0.25">
      <c r="A514" s="220" t="s">
        <v>7</v>
      </c>
      <c r="B514" s="221" t="s">
        <v>394</v>
      </c>
      <c r="C514" s="232"/>
      <c r="D514" s="232"/>
      <c r="E514" s="397"/>
      <c r="F514" s="233"/>
      <c r="G514" s="234"/>
    </row>
    <row r="515" spans="1:7" ht="60" x14ac:dyDescent="0.25">
      <c r="A515" s="220"/>
      <c r="B515" s="221" t="s">
        <v>395</v>
      </c>
      <c r="C515" s="232"/>
      <c r="D515" s="232"/>
      <c r="E515" s="397"/>
      <c r="F515" s="233"/>
      <c r="G515" s="234"/>
    </row>
    <row r="516" spans="1:7" ht="42.75" x14ac:dyDescent="0.25">
      <c r="A516" s="220"/>
      <c r="B516" s="226" t="s">
        <v>396</v>
      </c>
      <c r="C516" s="232"/>
      <c r="D516" s="232"/>
      <c r="E516" s="397"/>
      <c r="F516" s="233"/>
      <c r="G516" s="234"/>
    </row>
    <row r="517" spans="1:7" x14ac:dyDescent="0.25">
      <c r="A517" s="220"/>
      <c r="B517" s="227" t="s">
        <v>238</v>
      </c>
      <c r="C517" s="228">
        <v>1</v>
      </c>
      <c r="D517" s="229" t="s">
        <v>120</v>
      </c>
      <c r="E517" s="316"/>
      <c r="F517" s="229" t="s">
        <v>239</v>
      </c>
      <c r="G517" s="230">
        <f>C517*E517</f>
        <v>0</v>
      </c>
    </row>
    <row r="518" spans="1:7" x14ac:dyDescent="0.25">
      <c r="A518" s="231"/>
      <c r="B518" s="232"/>
      <c r="C518" s="232"/>
      <c r="D518" s="232"/>
      <c r="E518" s="397"/>
      <c r="F518" s="233"/>
      <c r="G518" s="234"/>
    </row>
    <row r="519" spans="1:7" ht="30" x14ac:dyDescent="0.25">
      <c r="A519" s="220" t="s">
        <v>10</v>
      </c>
      <c r="B519" s="253" t="s">
        <v>397</v>
      </c>
      <c r="C519" s="232"/>
      <c r="D519" s="232"/>
      <c r="E519" s="397"/>
      <c r="F519" s="233"/>
      <c r="G519" s="234"/>
    </row>
    <row r="520" spans="1:7" x14ac:dyDescent="0.25">
      <c r="A520" s="231"/>
      <c r="B520" s="232"/>
      <c r="C520" s="232"/>
      <c r="D520" s="232"/>
      <c r="E520" s="397"/>
      <c r="F520" s="233"/>
      <c r="G520" s="234"/>
    </row>
    <row r="521" spans="1:7" s="257" customFormat="1" ht="45" x14ac:dyDescent="0.25">
      <c r="A521" s="254" t="s">
        <v>398</v>
      </c>
      <c r="B521" s="253" t="s">
        <v>399</v>
      </c>
      <c r="C521" s="255"/>
      <c r="D521" s="256"/>
      <c r="E521" s="404"/>
      <c r="F521" s="256"/>
    </row>
    <row r="522" spans="1:7" s="257" customFormat="1" ht="114" x14ac:dyDescent="0.25">
      <c r="A522" s="258"/>
      <c r="B522" s="259" t="s">
        <v>400</v>
      </c>
      <c r="C522" s="255"/>
      <c r="D522" s="256"/>
      <c r="E522" s="404"/>
      <c r="F522" s="256"/>
    </row>
    <row r="523" spans="1:7" s="257" customFormat="1" ht="28.5" x14ac:dyDescent="0.25">
      <c r="A523" s="258"/>
      <c r="B523" s="259" t="s">
        <v>401</v>
      </c>
      <c r="C523" s="255"/>
      <c r="D523" s="256"/>
      <c r="E523" s="404"/>
      <c r="F523" s="256"/>
    </row>
    <row r="524" spans="1:7" s="257" customFormat="1" x14ac:dyDescent="0.25">
      <c r="A524" s="258"/>
      <c r="B524" s="259"/>
      <c r="C524" s="255"/>
      <c r="D524" s="256"/>
      <c r="E524" s="404"/>
      <c r="F524" s="256"/>
    </row>
    <row r="525" spans="1:7" s="257" customFormat="1" ht="30" x14ac:dyDescent="0.25">
      <c r="A525" s="260"/>
      <c r="B525" s="253" t="s">
        <v>402</v>
      </c>
      <c r="C525" s="255"/>
      <c r="D525" s="256"/>
      <c r="E525" s="404"/>
      <c r="F525" s="256"/>
    </row>
    <row r="526" spans="1:7" s="257" customFormat="1" x14ac:dyDescent="0.25">
      <c r="A526" s="261"/>
      <c r="B526" s="227" t="s">
        <v>70</v>
      </c>
      <c r="C526" s="228">
        <v>1</v>
      </c>
      <c r="D526" s="229" t="s">
        <v>120</v>
      </c>
      <c r="E526" s="316"/>
      <c r="F526" s="229" t="s">
        <v>239</v>
      </c>
      <c r="G526" s="230">
        <f>C526*E526</f>
        <v>0</v>
      </c>
    </row>
    <row r="527" spans="1:7" s="257" customFormat="1" ht="45" x14ac:dyDescent="0.25">
      <c r="A527" s="261"/>
      <c r="B527" s="253" t="s">
        <v>403</v>
      </c>
      <c r="C527" s="255"/>
      <c r="D527" s="256"/>
      <c r="E527" s="404"/>
      <c r="F527" s="256"/>
    </row>
    <row r="528" spans="1:7" s="257" customFormat="1" x14ac:dyDescent="0.25">
      <c r="A528" s="261"/>
      <c r="B528" s="227" t="s">
        <v>70</v>
      </c>
      <c r="C528" s="228">
        <v>1</v>
      </c>
      <c r="D528" s="229" t="s">
        <v>120</v>
      </c>
      <c r="E528" s="316"/>
      <c r="F528" s="229" t="s">
        <v>239</v>
      </c>
      <c r="G528" s="230">
        <f>C528*E528</f>
        <v>0</v>
      </c>
    </row>
    <row r="529" spans="1:7" s="257" customFormat="1" x14ac:dyDescent="0.25">
      <c r="A529" s="261"/>
      <c r="B529" s="262"/>
      <c r="C529" s="263"/>
      <c r="E529" s="405"/>
      <c r="F529" s="264"/>
    </row>
    <row r="530" spans="1:7" s="257" customFormat="1" ht="45" x14ac:dyDescent="0.25">
      <c r="A530" s="254" t="s">
        <v>404</v>
      </c>
      <c r="B530" s="253" t="s">
        <v>405</v>
      </c>
      <c r="C530" s="255"/>
      <c r="D530" s="256"/>
      <c r="E530" s="404"/>
      <c r="F530" s="256"/>
    </row>
    <row r="531" spans="1:7" s="257" customFormat="1" ht="185.25" x14ac:dyDescent="0.25">
      <c r="A531" s="254"/>
      <c r="B531" s="259" t="s">
        <v>410</v>
      </c>
      <c r="C531" s="255"/>
      <c r="D531" s="256"/>
      <c r="E531" s="404"/>
      <c r="F531" s="256"/>
    </row>
    <row r="532" spans="1:7" s="257" customFormat="1" ht="199.5" x14ac:dyDescent="0.25">
      <c r="A532" s="260"/>
      <c r="B532" s="259" t="s">
        <v>411</v>
      </c>
      <c r="C532" s="255"/>
      <c r="D532" s="256"/>
      <c r="E532" s="404"/>
      <c r="F532" s="256"/>
    </row>
    <row r="533" spans="1:7" s="257" customFormat="1" x14ac:dyDescent="0.25">
      <c r="A533" s="260"/>
      <c r="B533" s="259" t="s">
        <v>561</v>
      </c>
      <c r="C533" s="255"/>
      <c r="D533" s="256"/>
      <c r="E533" s="404"/>
      <c r="F533" s="256"/>
    </row>
    <row r="534" spans="1:7" s="257" customFormat="1" ht="28.5" x14ac:dyDescent="0.25">
      <c r="A534" s="260"/>
      <c r="B534" s="259" t="s">
        <v>562</v>
      </c>
      <c r="C534" s="255"/>
      <c r="D534" s="256"/>
      <c r="E534" s="404"/>
      <c r="F534" s="256"/>
    </row>
    <row r="535" spans="1:7" s="257" customFormat="1" ht="28.5" x14ac:dyDescent="0.25">
      <c r="A535" s="260"/>
      <c r="B535" s="259" t="s">
        <v>563</v>
      </c>
      <c r="C535" s="255"/>
      <c r="D535" s="256"/>
      <c r="E535" s="404"/>
      <c r="F535" s="256"/>
    </row>
    <row r="536" spans="1:7" s="257" customFormat="1" x14ac:dyDescent="0.25">
      <c r="A536" s="260"/>
      <c r="B536" s="259"/>
      <c r="C536" s="255"/>
      <c r="D536" s="256"/>
      <c r="E536" s="404"/>
      <c r="F536" s="256"/>
    </row>
    <row r="537" spans="1:7" s="257" customFormat="1" ht="30" x14ac:dyDescent="0.25">
      <c r="A537" s="260"/>
      <c r="B537" s="253" t="s">
        <v>402</v>
      </c>
      <c r="C537" s="255"/>
      <c r="D537" s="256"/>
      <c r="E537" s="404"/>
      <c r="F537" s="256"/>
    </row>
    <row r="538" spans="1:7" s="257" customFormat="1" x14ac:dyDescent="0.25">
      <c r="A538" s="261"/>
      <c r="B538" s="227" t="s">
        <v>70</v>
      </c>
      <c r="C538" s="228">
        <v>1</v>
      </c>
      <c r="D538" s="229" t="s">
        <v>120</v>
      </c>
      <c r="E538" s="316"/>
      <c r="F538" s="229" t="s">
        <v>239</v>
      </c>
      <c r="G538" s="230">
        <f>C538*E538</f>
        <v>0</v>
      </c>
    </row>
    <row r="539" spans="1:7" s="257" customFormat="1" ht="45" x14ac:dyDescent="0.25">
      <c r="A539" s="261"/>
      <c r="B539" s="253" t="s">
        <v>403</v>
      </c>
      <c r="C539" s="255"/>
      <c r="D539" s="256"/>
      <c r="E539" s="404"/>
      <c r="F539" s="256"/>
    </row>
    <row r="540" spans="1:7" s="257" customFormat="1" x14ac:dyDescent="0.25">
      <c r="A540" s="261"/>
      <c r="B540" s="227" t="s">
        <v>70</v>
      </c>
      <c r="C540" s="228">
        <v>1</v>
      </c>
      <c r="D540" s="229" t="s">
        <v>120</v>
      </c>
      <c r="E540" s="316"/>
      <c r="F540" s="229" t="s">
        <v>239</v>
      </c>
      <c r="G540" s="230">
        <f>C540*E540</f>
        <v>0</v>
      </c>
    </row>
    <row r="541" spans="1:7" s="257" customFormat="1" x14ac:dyDescent="0.25">
      <c r="A541" s="261"/>
      <c r="B541" s="262"/>
      <c r="C541" s="263"/>
      <c r="E541" s="405"/>
      <c r="F541" s="264"/>
    </row>
    <row r="542" spans="1:7" s="225" customFormat="1" ht="115.5" x14ac:dyDescent="0.25">
      <c r="A542" s="220" t="s">
        <v>19</v>
      </c>
      <c r="B542" s="226" t="s">
        <v>412</v>
      </c>
      <c r="C542" s="222"/>
      <c r="D542" s="222"/>
      <c r="E542" s="396"/>
      <c r="F542" s="224"/>
    </row>
    <row r="543" spans="1:7" x14ac:dyDescent="0.25">
      <c r="B543" s="227" t="s">
        <v>161</v>
      </c>
      <c r="C543" s="228">
        <v>24</v>
      </c>
      <c r="D543" s="229" t="s">
        <v>120</v>
      </c>
      <c r="E543" s="316"/>
      <c r="F543" s="229" t="s">
        <v>239</v>
      </c>
      <c r="G543" s="230">
        <f>C543*E543</f>
        <v>0</v>
      </c>
    </row>
    <row r="544" spans="1:7" s="225" customFormat="1" x14ac:dyDescent="0.25">
      <c r="A544" s="220"/>
      <c r="B544" s="251"/>
      <c r="C544" s="222"/>
      <c r="D544" s="222"/>
      <c r="E544" s="396"/>
      <c r="F544" s="224"/>
    </row>
    <row r="545" spans="1:7" s="225" customFormat="1" ht="58.5" x14ac:dyDescent="0.25">
      <c r="A545" s="220" t="s">
        <v>413</v>
      </c>
      <c r="B545" s="251" t="s">
        <v>414</v>
      </c>
      <c r="C545" s="222"/>
      <c r="D545" s="222"/>
      <c r="E545" s="396"/>
      <c r="F545" s="224"/>
    </row>
    <row r="546" spans="1:7" x14ac:dyDescent="0.25">
      <c r="B546" s="227" t="s">
        <v>161</v>
      </c>
      <c r="C546" s="228">
        <v>4</v>
      </c>
      <c r="D546" s="229" t="s">
        <v>120</v>
      </c>
      <c r="E546" s="316"/>
      <c r="F546" s="229" t="s">
        <v>239</v>
      </c>
      <c r="G546" s="230">
        <f>C546*E546</f>
        <v>0</v>
      </c>
    </row>
    <row r="547" spans="1:7" s="225" customFormat="1" x14ac:dyDescent="0.25">
      <c r="A547" s="220"/>
      <c r="B547" s="251"/>
      <c r="C547" s="222"/>
      <c r="D547" s="222"/>
      <c r="E547" s="396"/>
      <c r="F547" s="224"/>
    </row>
    <row r="548" spans="1:7" s="225" customFormat="1" ht="43.5" x14ac:dyDescent="0.25">
      <c r="A548" s="220" t="s">
        <v>27</v>
      </c>
      <c r="B548" s="251" t="s">
        <v>415</v>
      </c>
      <c r="C548" s="222"/>
      <c r="D548" s="222"/>
      <c r="E548" s="396"/>
      <c r="F548" s="224"/>
    </row>
    <row r="549" spans="1:7" x14ac:dyDescent="0.25">
      <c r="B549" s="227" t="s">
        <v>416</v>
      </c>
      <c r="C549" s="228">
        <v>1</v>
      </c>
      <c r="D549" s="229" t="s">
        <v>120</v>
      </c>
      <c r="E549" s="316"/>
      <c r="F549" s="229" t="s">
        <v>239</v>
      </c>
      <c r="G549" s="230">
        <f>C549*E549</f>
        <v>0</v>
      </c>
    </row>
    <row r="550" spans="1:7" s="267" customFormat="1" x14ac:dyDescent="0.25">
      <c r="A550" s="220"/>
      <c r="B550" s="226"/>
      <c r="C550" s="265"/>
      <c r="D550" s="265"/>
      <c r="E550" s="406"/>
      <c r="F550" s="224"/>
    </row>
    <row r="551" spans="1:7" s="257" customFormat="1" ht="71.25" x14ac:dyDescent="0.25">
      <c r="A551" s="254" t="s">
        <v>31</v>
      </c>
      <c r="B551" s="259" t="s">
        <v>417</v>
      </c>
      <c r="C551" s="263"/>
      <c r="E551" s="405"/>
      <c r="F551" s="264"/>
    </row>
    <row r="552" spans="1:7" s="257" customFormat="1" x14ac:dyDescent="0.25">
      <c r="A552" s="254"/>
      <c r="B552" s="259"/>
      <c r="C552" s="263"/>
      <c r="E552" s="405"/>
      <c r="F552" s="264"/>
    </row>
    <row r="553" spans="1:7" s="257" customFormat="1" x14ac:dyDescent="0.25">
      <c r="A553" s="254" t="s">
        <v>418</v>
      </c>
      <c r="B553" s="259" t="s">
        <v>419</v>
      </c>
      <c r="C553" s="263"/>
      <c r="E553" s="405"/>
    </row>
    <row r="554" spans="1:7" s="257" customFormat="1" x14ac:dyDescent="0.25">
      <c r="A554" s="137"/>
      <c r="B554" s="227" t="s">
        <v>420</v>
      </c>
      <c r="C554" s="228">
        <v>8</v>
      </c>
      <c r="D554" s="229" t="s">
        <v>120</v>
      </c>
      <c r="E554" s="316"/>
      <c r="F554" s="229" t="s">
        <v>239</v>
      </c>
      <c r="G554" s="230">
        <f>C554*E554</f>
        <v>0</v>
      </c>
    </row>
    <row r="555" spans="1:7" s="257" customFormat="1" x14ac:dyDescent="0.25">
      <c r="A555" s="254" t="s">
        <v>421</v>
      </c>
      <c r="B555" s="259" t="s">
        <v>422</v>
      </c>
      <c r="C555" s="263"/>
      <c r="E555" s="405"/>
    </row>
    <row r="556" spans="1:7" s="257" customFormat="1" x14ac:dyDescent="0.25">
      <c r="A556" s="137"/>
      <c r="B556" s="227" t="s">
        <v>420</v>
      </c>
      <c r="C556" s="228">
        <v>4</v>
      </c>
      <c r="D556" s="229" t="s">
        <v>120</v>
      </c>
      <c r="E556" s="316"/>
      <c r="F556" s="229" t="s">
        <v>239</v>
      </c>
      <c r="G556" s="230">
        <f>C556*E556</f>
        <v>0</v>
      </c>
    </row>
    <row r="557" spans="1:7" s="267" customFormat="1" ht="15.75" thickBot="1" x14ac:dyDescent="0.25">
      <c r="A557" s="137"/>
      <c r="B557" s="268"/>
      <c r="C557" s="236"/>
      <c r="D557" s="269"/>
      <c r="E557" s="407"/>
      <c r="F557" s="271"/>
      <c r="G557" s="239"/>
    </row>
    <row r="558" spans="1:7" s="267" customFormat="1" ht="15.75" thickBot="1" x14ac:dyDescent="0.25">
      <c r="A558" s="240"/>
      <c r="B558" s="241"/>
      <c r="C558" s="242"/>
      <c r="D558" s="218"/>
      <c r="E558" s="400"/>
      <c r="F558" s="272"/>
      <c r="G558" s="206"/>
    </row>
    <row r="559" spans="1:7" s="267" customFormat="1" ht="15.75" thickBot="1" x14ac:dyDescent="0.25">
      <c r="A559" s="273" t="s">
        <v>382</v>
      </c>
      <c r="B559" s="274" t="s">
        <v>423</v>
      </c>
      <c r="C559" s="275"/>
      <c r="D559" s="275"/>
      <c r="E559" s="408"/>
      <c r="F559" s="249" t="s">
        <v>239</v>
      </c>
      <c r="G559" s="277">
        <f>SUM(G500:G557)</f>
        <v>0</v>
      </c>
    </row>
    <row r="560" spans="1:7" s="267" customFormat="1" x14ac:dyDescent="0.25">
      <c r="A560" s="220"/>
      <c r="B560" s="226"/>
      <c r="C560" s="217"/>
      <c r="D560" s="278"/>
      <c r="E560" s="409"/>
      <c r="F560" s="279"/>
    </row>
    <row r="561" spans="1:7" s="267" customFormat="1" x14ac:dyDescent="0.25">
      <c r="A561" s="220"/>
      <c r="B561" s="226"/>
      <c r="C561" s="217"/>
      <c r="D561" s="278"/>
      <c r="E561" s="409"/>
      <c r="F561" s="279"/>
    </row>
    <row r="562" spans="1:7" x14ac:dyDescent="0.25">
      <c r="A562" s="137" t="s">
        <v>424</v>
      </c>
      <c r="B562" s="280" t="s">
        <v>425</v>
      </c>
      <c r="C562" s="281"/>
      <c r="D562" s="281"/>
      <c r="E562" s="410"/>
    </row>
    <row r="563" spans="1:7" x14ac:dyDescent="0.25">
      <c r="E563" s="403"/>
    </row>
    <row r="564" spans="1:7" s="225" customFormat="1" ht="188.25" x14ac:dyDescent="0.25">
      <c r="A564" s="220" t="s">
        <v>2</v>
      </c>
      <c r="B564" s="283" t="s">
        <v>426</v>
      </c>
      <c r="C564" s="222"/>
      <c r="D564" s="222"/>
      <c r="E564" s="406"/>
      <c r="F564" s="224"/>
    </row>
    <row r="565" spans="1:7" s="225" customFormat="1" ht="57" x14ac:dyDescent="0.25">
      <c r="A565" s="220"/>
      <c r="B565" s="284" t="s">
        <v>427</v>
      </c>
      <c r="C565" s="222"/>
      <c r="D565" s="222"/>
      <c r="E565" s="406"/>
      <c r="F565" s="224"/>
    </row>
    <row r="566" spans="1:7" s="225" customFormat="1" x14ac:dyDescent="0.25">
      <c r="A566" s="220"/>
      <c r="B566" s="251"/>
      <c r="C566" s="222"/>
      <c r="D566" s="222"/>
      <c r="E566" s="406"/>
      <c r="F566" s="224"/>
    </row>
    <row r="567" spans="1:7" s="225" customFormat="1" x14ac:dyDescent="0.25">
      <c r="A567" s="220" t="s">
        <v>66</v>
      </c>
      <c r="B567" s="252" t="s">
        <v>428</v>
      </c>
      <c r="C567" s="222"/>
      <c r="D567" s="222"/>
      <c r="E567" s="406"/>
      <c r="F567" s="224"/>
    </row>
    <row r="568" spans="1:7" s="225" customFormat="1" x14ac:dyDescent="0.25">
      <c r="A568" s="220"/>
      <c r="B568" s="285" t="s">
        <v>161</v>
      </c>
      <c r="C568" s="228">
        <v>5</v>
      </c>
      <c r="D568" s="229" t="s">
        <v>120</v>
      </c>
      <c r="E568" s="316"/>
      <c r="F568" s="229" t="s">
        <v>239</v>
      </c>
      <c r="G568" s="230">
        <f>C568*E568</f>
        <v>0</v>
      </c>
    </row>
    <row r="569" spans="1:7" s="225" customFormat="1" x14ac:dyDescent="0.25">
      <c r="A569" s="220" t="s">
        <v>71</v>
      </c>
      <c r="B569" s="252" t="s">
        <v>429</v>
      </c>
      <c r="C569" s="222"/>
      <c r="D569" s="222"/>
      <c r="E569" s="406"/>
      <c r="F569" s="224"/>
    </row>
    <row r="570" spans="1:7" s="225" customFormat="1" x14ac:dyDescent="0.25">
      <c r="A570" s="220"/>
      <c r="B570" s="285" t="s">
        <v>161</v>
      </c>
      <c r="C570" s="228">
        <v>1</v>
      </c>
      <c r="D570" s="229" t="s">
        <v>120</v>
      </c>
      <c r="E570" s="316"/>
      <c r="F570" s="229" t="s">
        <v>239</v>
      </c>
      <c r="G570" s="230">
        <f>C570*E570</f>
        <v>0</v>
      </c>
    </row>
    <row r="571" spans="1:7" s="225" customFormat="1" x14ac:dyDescent="0.25">
      <c r="A571" s="220" t="s">
        <v>76</v>
      </c>
      <c r="B571" s="252" t="s">
        <v>471</v>
      </c>
      <c r="C571" s="222"/>
      <c r="D571" s="222"/>
      <c r="E571" s="406"/>
      <c r="F571" s="224"/>
    </row>
    <row r="572" spans="1:7" s="225" customFormat="1" x14ac:dyDescent="0.25">
      <c r="A572" s="220"/>
      <c r="B572" s="285" t="s">
        <v>161</v>
      </c>
      <c r="C572" s="228">
        <v>8</v>
      </c>
      <c r="D572" s="229" t="s">
        <v>120</v>
      </c>
      <c r="E572" s="316"/>
      <c r="F572" s="229" t="s">
        <v>239</v>
      </c>
      <c r="G572" s="230">
        <f>C572*E572</f>
        <v>0</v>
      </c>
    </row>
    <row r="573" spans="1:7" s="225" customFormat="1" x14ac:dyDescent="0.25">
      <c r="A573" s="220"/>
      <c r="B573" s="251"/>
      <c r="C573" s="222"/>
      <c r="D573" s="222"/>
      <c r="E573" s="406"/>
      <c r="F573" s="224"/>
    </row>
    <row r="574" spans="1:7" s="225" customFormat="1" ht="75" x14ac:dyDescent="0.25">
      <c r="A574" s="220" t="s">
        <v>5</v>
      </c>
      <c r="B574" s="286" t="s">
        <v>431</v>
      </c>
      <c r="C574" s="222"/>
      <c r="D574" s="222"/>
      <c r="E574" s="406"/>
      <c r="F574" s="224"/>
    </row>
    <row r="575" spans="1:7" s="225" customFormat="1" ht="99.75" x14ac:dyDescent="0.25">
      <c r="A575" s="220"/>
      <c r="B575" s="226" t="s">
        <v>432</v>
      </c>
      <c r="C575" s="222"/>
      <c r="D575" s="222"/>
      <c r="E575" s="406"/>
      <c r="F575" s="224"/>
    </row>
    <row r="576" spans="1:7" s="225" customFormat="1" x14ac:dyDescent="0.25">
      <c r="A576" s="220"/>
      <c r="B576" s="226"/>
      <c r="C576" s="222"/>
      <c r="D576" s="222"/>
      <c r="E576" s="406"/>
      <c r="F576" s="224"/>
    </row>
    <row r="577" spans="1:7" s="225" customFormat="1" x14ac:dyDescent="0.25">
      <c r="A577" s="220" t="s">
        <v>362</v>
      </c>
      <c r="B577" s="221" t="s">
        <v>428</v>
      </c>
      <c r="C577" s="222"/>
      <c r="D577" s="222"/>
      <c r="E577" s="406"/>
      <c r="F577" s="224"/>
    </row>
    <row r="578" spans="1:7" x14ac:dyDescent="0.25">
      <c r="A578" s="220"/>
      <c r="B578" s="226" t="s">
        <v>434</v>
      </c>
      <c r="C578" s="222"/>
      <c r="D578" s="222"/>
      <c r="E578" s="406"/>
      <c r="F578" s="224"/>
      <c r="G578" s="225"/>
    </row>
    <row r="579" spans="1:7" x14ac:dyDescent="0.25">
      <c r="A579" s="220"/>
      <c r="B579" s="285" t="s">
        <v>70</v>
      </c>
      <c r="C579" s="228">
        <v>4</v>
      </c>
      <c r="D579" s="229" t="s">
        <v>120</v>
      </c>
      <c r="E579" s="316"/>
      <c r="F579" s="229" t="s">
        <v>239</v>
      </c>
      <c r="G579" s="230">
        <f>C579*E579</f>
        <v>0</v>
      </c>
    </row>
    <row r="580" spans="1:7" x14ac:dyDescent="0.25">
      <c r="A580" s="220"/>
      <c r="B580" s="287"/>
      <c r="C580" s="288"/>
      <c r="D580" s="233"/>
      <c r="E580" s="289"/>
      <c r="F580" s="233"/>
      <c r="G580" s="290"/>
    </row>
    <row r="581" spans="1:7" s="225" customFormat="1" x14ac:dyDescent="0.25">
      <c r="A581" s="220" t="s">
        <v>364</v>
      </c>
      <c r="B581" s="221" t="s">
        <v>429</v>
      </c>
      <c r="C581" s="222"/>
      <c r="D581" s="222"/>
      <c r="E581" s="406"/>
      <c r="F581" s="224"/>
    </row>
    <row r="582" spans="1:7" x14ac:dyDescent="0.25">
      <c r="A582" s="220"/>
      <c r="B582" s="226" t="s">
        <v>436</v>
      </c>
      <c r="C582" s="222"/>
      <c r="D582" s="222"/>
      <c r="E582" s="406"/>
      <c r="F582" s="224"/>
      <c r="G582" s="225"/>
    </row>
    <row r="583" spans="1:7" x14ac:dyDescent="0.25">
      <c r="A583" s="220"/>
      <c r="B583" s="285" t="s">
        <v>70</v>
      </c>
      <c r="C583" s="228">
        <v>2</v>
      </c>
      <c r="D583" s="229" t="s">
        <v>120</v>
      </c>
      <c r="E583" s="316"/>
      <c r="F583" s="229" t="s">
        <v>239</v>
      </c>
      <c r="G583" s="230">
        <f>C583*E583</f>
        <v>0</v>
      </c>
    </row>
    <row r="584" spans="1:7" x14ac:dyDescent="0.25">
      <c r="A584" s="220"/>
      <c r="B584" s="226" t="s">
        <v>437</v>
      </c>
      <c r="C584" s="222"/>
      <c r="D584" s="222"/>
      <c r="E584" s="406"/>
      <c r="F584" s="224"/>
      <c r="G584" s="225"/>
    </row>
    <row r="585" spans="1:7" x14ac:dyDescent="0.25">
      <c r="A585" s="220"/>
      <c r="B585" s="285" t="s">
        <v>70</v>
      </c>
      <c r="C585" s="228">
        <v>1</v>
      </c>
      <c r="D585" s="229" t="s">
        <v>120</v>
      </c>
      <c r="E585" s="316"/>
      <c r="F585" s="229" t="s">
        <v>239</v>
      </c>
      <c r="G585" s="230">
        <f>C585*E585</f>
        <v>0</v>
      </c>
    </row>
    <row r="586" spans="1:7" x14ac:dyDescent="0.25">
      <c r="A586" s="220"/>
      <c r="B586" s="226" t="s">
        <v>438</v>
      </c>
      <c r="C586" s="222"/>
      <c r="D586" s="222"/>
      <c r="E586" s="406"/>
      <c r="F586" s="224"/>
      <c r="G586" s="225"/>
    </row>
    <row r="587" spans="1:7" x14ac:dyDescent="0.25">
      <c r="A587" s="220"/>
      <c r="B587" s="285" t="s">
        <v>70</v>
      </c>
      <c r="C587" s="228">
        <v>1</v>
      </c>
      <c r="D587" s="229" t="s">
        <v>120</v>
      </c>
      <c r="E587" s="316"/>
      <c r="F587" s="229" t="s">
        <v>239</v>
      </c>
      <c r="G587" s="230">
        <f>C587*E587</f>
        <v>0</v>
      </c>
    </row>
    <row r="588" spans="1:7" x14ac:dyDescent="0.25">
      <c r="A588" s="220"/>
      <c r="B588" s="287"/>
      <c r="C588" s="288"/>
      <c r="D588" s="233"/>
      <c r="E588" s="289"/>
      <c r="F588" s="233"/>
      <c r="G588" s="290"/>
    </row>
    <row r="589" spans="1:7" x14ac:dyDescent="0.25">
      <c r="A589" s="220"/>
      <c r="B589" s="287"/>
      <c r="C589" s="288"/>
      <c r="D589" s="233"/>
      <c r="E589" s="289"/>
      <c r="F589" s="233"/>
      <c r="G589" s="290"/>
    </row>
    <row r="590" spans="1:7" s="225" customFormat="1" ht="30" x14ac:dyDescent="0.25">
      <c r="A590" s="220" t="s">
        <v>366</v>
      </c>
      <c r="B590" s="291" t="s">
        <v>439</v>
      </c>
      <c r="C590" s="222"/>
      <c r="D590" s="222"/>
      <c r="E590" s="406"/>
      <c r="F590" s="224"/>
    </row>
    <row r="591" spans="1:7" s="225" customFormat="1" x14ac:dyDescent="0.25">
      <c r="A591" s="220"/>
      <c r="B591" s="226" t="s">
        <v>440</v>
      </c>
      <c r="C591" s="222"/>
      <c r="D591" s="222"/>
      <c r="E591" s="406"/>
      <c r="F591" s="224"/>
    </row>
    <row r="592" spans="1:7" s="225" customFormat="1" x14ac:dyDescent="0.25">
      <c r="A592" s="220"/>
      <c r="B592" s="285" t="s">
        <v>70</v>
      </c>
      <c r="C592" s="228">
        <v>2</v>
      </c>
      <c r="D592" s="229" t="s">
        <v>120</v>
      </c>
      <c r="E592" s="316"/>
      <c r="F592" s="229" t="s">
        <v>239</v>
      </c>
      <c r="G592" s="230">
        <f>C592*E592</f>
        <v>0</v>
      </c>
    </row>
    <row r="593" spans="1:7" s="225" customFormat="1" x14ac:dyDescent="0.25">
      <c r="A593" s="220"/>
      <c r="B593" s="226" t="s">
        <v>441</v>
      </c>
      <c r="C593" s="222"/>
      <c r="D593" s="222"/>
      <c r="E593" s="406"/>
      <c r="F593" s="224"/>
    </row>
    <row r="594" spans="1:7" s="225" customFormat="1" x14ac:dyDescent="0.25">
      <c r="A594" s="220"/>
      <c r="B594" s="285" t="s">
        <v>70</v>
      </c>
      <c r="C594" s="228">
        <v>2</v>
      </c>
      <c r="D594" s="229" t="s">
        <v>120</v>
      </c>
      <c r="E594" s="316"/>
      <c r="F594" s="229" t="s">
        <v>239</v>
      </c>
      <c r="G594" s="230">
        <f>C594*E594</f>
        <v>0</v>
      </c>
    </row>
    <row r="595" spans="1:7" x14ac:dyDescent="0.25">
      <c r="A595" s="220"/>
      <c r="B595" s="226" t="s">
        <v>443</v>
      </c>
      <c r="C595" s="222"/>
      <c r="D595" s="222"/>
      <c r="E595" s="406"/>
      <c r="F595" s="224"/>
      <c r="G595" s="225"/>
    </row>
    <row r="596" spans="1:7" x14ac:dyDescent="0.25">
      <c r="A596" s="220"/>
      <c r="B596" s="285" t="s">
        <v>70</v>
      </c>
      <c r="C596" s="228">
        <v>1</v>
      </c>
      <c r="D596" s="229" t="s">
        <v>120</v>
      </c>
      <c r="E596" s="316"/>
      <c r="F596" s="229" t="s">
        <v>239</v>
      </c>
      <c r="G596" s="230">
        <f>C596*E596</f>
        <v>0</v>
      </c>
    </row>
    <row r="597" spans="1:7" x14ac:dyDescent="0.25">
      <c r="A597" s="220"/>
      <c r="B597" s="226" t="s">
        <v>444</v>
      </c>
      <c r="C597" s="222"/>
      <c r="D597" s="222"/>
      <c r="E597" s="406"/>
      <c r="F597" s="224"/>
      <c r="G597" s="225"/>
    </row>
    <row r="598" spans="1:7" x14ac:dyDescent="0.25">
      <c r="A598" s="220"/>
      <c r="B598" s="285" t="s">
        <v>70</v>
      </c>
      <c r="C598" s="228">
        <v>1</v>
      </c>
      <c r="D598" s="229" t="s">
        <v>120</v>
      </c>
      <c r="E598" s="316"/>
      <c r="F598" s="229" t="s">
        <v>239</v>
      </c>
      <c r="G598" s="230">
        <f>C598*E598</f>
        <v>0</v>
      </c>
    </row>
    <row r="599" spans="1:7" x14ac:dyDescent="0.25">
      <c r="A599" s="220"/>
      <c r="B599" s="226" t="s">
        <v>445</v>
      </c>
      <c r="C599" s="222"/>
      <c r="D599" s="222"/>
      <c r="E599" s="406"/>
      <c r="F599" s="224"/>
      <c r="G599" s="225"/>
    </row>
    <row r="600" spans="1:7" x14ac:dyDescent="0.25">
      <c r="A600" s="220"/>
      <c r="B600" s="285" t="s">
        <v>70</v>
      </c>
      <c r="C600" s="228">
        <v>1</v>
      </c>
      <c r="D600" s="229" t="s">
        <v>120</v>
      </c>
      <c r="E600" s="316"/>
      <c r="F600" s="229" t="s">
        <v>239</v>
      </c>
      <c r="G600" s="230">
        <f>C600*E600</f>
        <v>0</v>
      </c>
    </row>
    <row r="601" spans="1:7" x14ac:dyDescent="0.25">
      <c r="A601" s="220"/>
      <c r="B601" s="226" t="s">
        <v>446</v>
      </c>
      <c r="C601" s="222"/>
      <c r="D601" s="222"/>
      <c r="E601" s="406"/>
      <c r="F601" s="224"/>
      <c r="G601" s="225"/>
    </row>
    <row r="602" spans="1:7" x14ac:dyDescent="0.25">
      <c r="A602" s="220"/>
      <c r="B602" s="285" t="s">
        <v>70</v>
      </c>
      <c r="C602" s="228">
        <v>1</v>
      </c>
      <c r="D602" s="229" t="s">
        <v>120</v>
      </c>
      <c r="E602" s="316"/>
      <c r="F602" s="229" t="s">
        <v>239</v>
      </c>
      <c r="G602" s="230">
        <f>C602*E602</f>
        <v>0</v>
      </c>
    </row>
    <row r="603" spans="1:7" x14ac:dyDescent="0.25">
      <c r="B603" s="292"/>
      <c r="E603" s="403"/>
    </row>
    <row r="604" spans="1:7" ht="72.75" x14ac:dyDescent="0.25">
      <c r="A604" s="220" t="s">
        <v>7</v>
      </c>
      <c r="B604" s="221" t="s">
        <v>447</v>
      </c>
      <c r="C604" s="232"/>
      <c r="D604" s="232"/>
      <c r="E604" s="397"/>
      <c r="F604" s="233"/>
      <c r="G604" s="234"/>
    </row>
    <row r="605" spans="1:7" ht="60" x14ac:dyDescent="0.25">
      <c r="A605" s="220"/>
      <c r="B605" s="221" t="s">
        <v>448</v>
      </c>
      <c r="C605" s="232"/>
      <c r="D605" s="232"/>
      <c r="E605" s="397"/>
      <c r="F605" s="233"/>
      <c r="G605" s="234"/>
    </row>
    <row r="606" spans="1:7" ht="28.5" x14ac:dyDescent="0.25">
      <c r="A606" s="220"/>
      <c r="B606" s="226" t="s">
        <v>449</v>
      </c>
      <c r="C606" s="232"/>
      <c r="D606" s="232"/>
      <c r="E606" s="397"/>
      <c r="F606" s="233"/>
      <c r="G606" s="234"/>
    </row>
    <row r="607" spans="1:7" x14ac:dyDescent="0.25">
      <c r="A607" s="220"/>
      <c r="B607" s="227" t="s">
        <v>238</v>
      </c>
      <c r="C607" s="228">
        <v>1</v>
      </c>
      <c r="D607" s="229" t="s">
        <v>120</v>
      </c>
      <c r="E607" s="316"/>
      <c r="F607" s="229" t="s">
        <v>239</v>
      </c>
      <c r="G607" s="230">
        <f>C607*E607</f>
        <v>0</v>
      </c>
    </row>
    <row r="608" spans="1:7" x14ac:dyDescent="0.25">
      <c r="B608" s="292"/>
      <c r="E608" s="403"/>
    </row>
    <row r="609" spans="1:7" s="225" customFormat="1" ht="44.25" x14ac:dyDescent="0.25">
      <c r="A609" s="220" t="s">
        <v>10</v>
      </c>
      <c r="B609" s="293" t="s">
        <v>450</v>
      </c>
      <c r="C609" s="222"/>
      <c r="D609" s="222"/>
      <c r="E609" s="406"/>
      <c r="F609" s="266"/>
    </row>
    <row r="610" spans="1:7" s="225" customFormat="1" ht="85.5" x14ac:dyDescent="0.25">
      <c r="A610" s="220"/>
      <c r="B610" s="294" t="s">
        <v>451</v>
      </c>
      <c r="C610" s="222"/>
      <c r="D610" s="222"/>
      <c r="E610" s="406"/>
      <c r="F610" s="266"/>
    </row>
    <row r="611" spans="1:7" s="225" customFormat="1" x14ac:dyDescent="0.25">
      <c r="A611" s="220"/>
      <c r="B611" s="294" t="s">
        <v>452</v>
      </c>
      <c r="C611" s="222"/>
      <c r="D611" s="222"/>
      <c r="E611" s="406"/>
      <c r="F611" s="266"/>
    </row>
    <row r="612" spans="1:7" s="298" customFormat="1" ht="28.5" x14ac:dyDescent="0.25">
      <c r="A612" s="295"/>
      <c r="B612" s="294" t="s">
        <v>453</v>
      </c>
      <c r="C612" s="296"/>
      <c r="D612" s="297"/>
      <c r="E612" s="411"/>
    </row>
    <row r="613" spans="1:7" s="298" customFormat="1" x14ac:dyDescent="0.25">
      <c r="A613" s="295"/>
      <c r="B613" s="294"/>
      <c r="C613" s="296"/>
      <c r="D613" s="297"/>
      <c r="E613" s="411"/>
    </row>
    <row r="614" spans="1:7" s="257" customFormat="1" ht="30" x14ac:dyDescent="0.25">
      <c r="A614" s="260"/>
      <c r="B614" s="253" t="s">
        <v>402</v>
      </c>
      <c r="C614" s="255"/>
      <c r="D614" s="256"/>
      <c r="E614" s="404"/>
      <c r="F614" s="256"/>
    </row>
    <row r="615" spans="1:7" s="257" customFormat="1" x14ac:dyDescent="0.25">
      <c r="A615" s="261"/>
      <c r="B615" s="227" t="s">
        <v>70</v>
      </c>
      <c r="C615" s="228">
        <v>1</v>
      </c>
      <c r="D615" s="229" t="s">
        <v>120</v>
      </c>
      <c r="E615" s="316"/>
      <c r="F615" s="229" t="s">
        <v>239</v>
      </c>
      <c r="G615" s="230">
        <f>C615*E615</f>
        <v>0</v>
      </c>
    </row>
    <row r="616" spans="1:7" s="257" customFormat="1" ht="30.75" customHeight="1" x14ac:dyDescent="0.25">
      <c r="A616" s="261"/>
      <c r="B616" s="253" t="s">
        <v>403</v>
      </c>
      <c r="C616" s="255"/>
      <c r="D616" s="256"/>
      <c r="E616" s="404"/>
      <c r="F616" s="256"/>
    </row>
    <row r="617" spans="1:7" s="257" customFormat="1" x14ac:dyDescent="0.25">
      <c r="A617" s="261"/>
      <c r="B617" s="227" t="s">
        <v>70</v>
      </c>
      <c r="C617" s="228">
        <v>1</v>
      </c>
      <c r="D617" s="229" t="s">
        <v>120</v>
      </c>
      <c r="E617" s="316"/>
      <c r="F617" s="229" t="s">
        <v>239</v>
      </c>
      <c r="G617" s="230">
        <f>C617*E617</f>
        <v>0</v>
      </c>
    </row>
    <row r="618" spans="1:7" s="225" customFormat="1" x14ac:dyDescent="0.25">
      <c r="A618" s="220"/>
      <c r="B618" s="226"/>
      <c r="C618" s="222"/>
      <c r="D618" s="222"/>
      <c r="E618" s="406"/>
      <c r="F618" s="224"/>
    </row>
    <row r="619" spans="1:7" s="225" customFormat="1" ht="58.5" x14ac:dyDescent="0.25">
      <c r="A619" s="220" t="s">
        <v>19</v>
      </c>
      <c r="B619" s="251" t="s">
        <v>454</v>
      </c>
      <c r="C619" s="222"/>
      <c r="D619" s="222"/>
      <c r="E619" s="406"/>
      <c r="F619" s="224"/>
    </row>
    <row r="620" spans="1:7" x14ac:dyDescent="0.25">
      <c r="A620" s="220"/>
      <c r="B620" s="285" t="s">
        <v>161</v>
      </c>
      <c r="C620" s="228">
        <v>14</v>
      </c>
      <c r="D620" s="229" t="s">
        <v>120</v>
      </c>
      <c r="E620" s="316"/>
      <c r="F620" s="229" t="s">
        <v>239</v>
      </c>
      <c r="G620" s="230">
        <f>C620*E620</f>
        <v>0</v>
      </c>
    </row>
    <row r="621" spans="1:7" s="225" customFormat="1" x14ac:dyDescent="0.25">
      <c r="A621" s="220"/>
      <c r="B621" s="251"/>
      <c r="C621" s="299"/>
      <c r="D621" s="299"/>
      <c r="E621" s="412"/>
      <c r="F621" s="300"/>
    </row>
    <row r="622" spans="1:7" s="257" customFormat="1" ht="72.75" x14ac:dyDescent="0.25">
      <c r="A622" s="254" t="s">
        <v>23</v>
      </c>
      <c r="B622" s="259" t="s">
        <v>455</v>
      </c>
      <c r="C622" s="263"/>
      <c r="E622" s="405"/>
      <c r="F622" s="264"/>
    </row>
    <row r="623" spans="1:7" s="257" customFormat="1" x14ac:dyDescent="0.25">
      <c r="A623" s="254"/>
      <c r="B623" s="259"/>
      <c r="C623" s="263"/>
      <c r="E623" s="405"/>
      <c r="F623" s="264"/>
    </row>
    <row r="624" spans="1:7" s="257" customFormat="1" x14ac:dyDescent="0.25">
      <c r="A624" s="254" t="s">
        <v>456</v>
      </c>
      <c r="B624" s="259" t="s">
        <v>419</v>
      </c>
      <c r="C624" s="263"/>
      <c r="E624" s="405"/>
    </row>
    <row r="625" spans="1:7" s="257" customFormat="1" x14ac:dyDescent="0.25">
      <c r="A625" s="254"/>
      <c r="B625" s="285" t="s">
        <v>420</v>
      </c>
      <c r="C625" s="228">
        <v>8</v>
      </c>
      <c r="D625" s="229" t="s">
        <v>120</v>
      </c>
      <c r="E625" s="316"/>
      <c r="F625" s="229" t="s">
        <v>239</v>
      </c>
      <c r="G625" s="230">
        <f>C625*E625</f>
        <v>0</v>
      </c>
    </row>
    <row r="626" spans="1:7" s="257" customFormat="1" x14ac:dyDescent="0.25">
      <c r="A626" s="254" t="s">
        <v>457</v>
      </c>
      <c r="B626" s="259" t="s">
        <v>422</v>
      </c>
      <c r="C626" s="263"/>
      <c r="E626" s="405"/>
    </row>
    <row r="627" spans="1:7" s="257" customFormat="1" x14ac:dyDescent="0.25">
      <c r="A627" s="254"/>
      <c r="B627" s="285" t="s">
        <v>420</v>
      </c>
      <c r="C627" s="228">
        <v>4</v>
      </c>
      <c r="D627" s="229" t="s">
        <v>120</v>
      </c>
      <c r="E627" s="316"/>
      <c r="F627" s="229" t="s">
        <v>239</v>
      </c>
      <c r="G627" s="230">
        <f>C627*E627</f>
        <v>0</v>
      </c>
    </row>
    <row r="628" spans="1:7" ht="15.75" thickBot="1" x14ac:dyDescent="0.3">
      <c r="A628" s="208"/>
      <c r="B628" s="235"/>
      <c r="C628" s="236"/>
      <c r="D628" s="237"/>
      <c r="E628" s="399"/>
      <c r="F628" s="237"/>
      <c r="G628" s="239"/>
    </row>
    <row r="629" spans="1:7" s="207" customFormat="1" ht="15.75" thickBot="1" x14ac:dyDescent="0.3">
      <c r="A629" s="240"/>
      <c r="B629" s="241"/>
      <c r="C629" s="242"/>
      <c r="D629" s="218"/>
      <c r="E629" s="400"/>
      <c r="F629" s="218"/>
      <c r="G629" s="206"/>
    </row>
    <row r="630" spans="1:7" s="207" customFormat="1" ht="15.75" thickBot="1" x14ac:dyDescent="0.3">
      <c r="A630" s="244" t="s">
        <v>424</v>
      </c>
      <c r="B630" s="245" t="s">
        <v>458</v>
      </c>
      <c r="C630" s="246"/>
      <c r="D630" s="247"/>
      <c r="E630" s="401"/>
      <c r="F630" s="249" t="s">
        <v>239</v>
      </c>
      <c r="G630" s="250">
        <f>SUM(G564:G628)</f>
        <v>0</v>
      </c>
    </row>
    <row r="631" spans="1:7" s="207" customFormat="1" x14ac:dyDescent="0.25">
      <c r="A631" s="240"/>
      <c r="B631" s="241"/>
      <c r="C631" s="242"/>
      <c r="D631" s="218"/>
      <c r="E631" s="400"/>
      <c r="F631" s="218"/>
      <c r="G631" s="206"/>
    </row>
    <row r="632" spans="1:7" s="207" customFormat="1" x14ac:dyDescent="0.25">
      <c r="A632" s="240"/>
      <c r="B632" s="241"/>
      <c r="C632" s="242"/>
      <c r="D632" s="218"/>
      <c r="E632" s="400"/>
      <c r="F632" s="218"/>
      <c r="G632" s="206"/>
    </row>
    <row r="633" spans="1:7" s="207" customFormat="1" ht="15.75" x14ac:dyDescent="0.25">
      <c r="A633" s="142" t="s">
        <v>469</v>
      </c>
      <c r="B633" s="209" t="s">
        <v>472</v>
      </c>
      <c r="C633" s="242"/>
      <c r="D633" s="218"/>
      <c r="E633" s="400"/>
      <c r="F633" s="218"/>
      <c r="G633" s="206"/>
    </row>
    <row r="634" spans="1:7" ht="15.75" thickBot="1" x14ac:dyDescent="0.3">
      <c r="E634" s="403"/>
    </row>
    <row r="635" spans="1:7" ht="15.75" thickBot="1" x14ac:dyDescent="0.3">
      <c r="A635" s="244" t="s">
        <v>347</v>
      </c>
      <c r="B635" s="245" t="s">
        <v>460</v>
      </c>
      <c r="C635" s="246"/>
      <c r="D635" s="247"/>
      <c r="E635" s="401"/>
      <c r="F635" s="249" t="s">
        <v>239</v>
      </c>
      <c r="G635" s="250">
        <f>G495</f>
        <v>0</v>
      </c>
    </row>
    <row r="636" spans="1:7" ht="9.9499999999999993" customHeight="1" thickBot="1" x14ac:dyDescent="0.3">
      <c r="E636" s="403"/>
    </row>
    <row r="637" spans="1:7" ht="15.75" thickBot="1" x14ac:dyDescent="0.3">
      <c r="A637" s="273" t="s">
        <v>382</v>
      </c>
      <c r="B637" s="274" t="s">
        <v>461</v>
      </c>
      <c r="C637" s="275"/>
      <c r="D637" s="275"/>
      <c r="E637" s="408"/>
      <c r="F637" s="249" t="s">
        <v>239</v>
      </c>
      <c r="G637" s="277">
        <f>G559</f>
        <v>0</v>
      </c>
    </row>
    <row r="638" spans="1:7" ht="9.9499999999999993" customHeight="1" thickBot="1" x14ac:dyDescent="0.3">
      <c r="E638" s="403"/>
    </row>
    <row r="639" spans="1:7" ht="15.75" thickBot="1" x14ac:dyDescent="0.3">
      <c r="A639" s="244" t="s">
        <v>424</v>
      </c>
      <c r="B639" s="245" t="s">
        <v>462</v>
      </c>
      <c r="C639" s="246"/>
      <c r="D639" s="247"/>
      <c r="E639" s="401"/>
      <c r="F639" s="249" t="s">
        <v>239</v>
      </c>
      <c r="G639" s="250">
        <f>G630</f>
        <v>0</v>
      </c>
    </row>
    <row r="640" spans="1:7" ht="15.75" thickBot="1" x14ac:dyDescent="0.3">
      <c r="A640" s="301"/>
      <c r="B640" s="302"/>
      <c r="C640" s="246"/>
      <c r="D640" s="247"/>
      <c r="E640" s="401"/>
      <c r="F640" s="247"/>
      <c r="G640" s="303"/>
    </row>
    <row r="641" spans="1:201" ht="15.75" thickBot="1" x14ac:dyDescent="0.3">
      <c r="E641" s="403"/>
    </row>
    <row r="642" spans="1:201" ht="15.75" thickBot="1" x14ac:dyDescent="0.3">
      <c r="B642" s="245" t="s">
        <v>463</v>
      </c>
      <c r="C642" s="246"/>
      <c r="D642" s="247"/>
      <c r="E642" s="401"/>
      <c r="F642" s="249" t="s">
        <v>239</v>
      </c>
      <c r="G642" s="250">
        <f>G639+G637+G635</f>
        <v>0</v>
      </c>
    </row>
    <row r="643" spans="1:201" x14ac:dyDescent="0.25">
      <c r="E643" s="403"/>
    </row>
    <row r="644" spans="1:201" x14ac:dyDescent="0.25">
      <c r="E644" s="403"/>
    </row>
    <row r="645" spans="1:201" x14ac:dyDescent="0.25">
      <c r="E645" s="403"/>
    </row>
    <row r="646" spans="1:201" ht="15.75" x14ac:dyDescent="0.25">
      <c r="A646" s="142" t="s">
        <v>473</v>
      </c>
      <c r="B646" s="209" t="s">
        <v>474</v>
      </c>
      <c r="E646" s="403"/>
    </row>
    <row r="647" spans="1:201" ht="16.5" thickBot="1" x14ac:dyDescent="0.3">
      <c r="A647" s="142"/>
      <c r="B647" s="209"/>
      <c r="E647" s="403"/>
    </row>
    <row r="648" spans="1:201" s="136" customFormat="1" ht="16.5" thickBot="1" x14ac:dyDescent="0.3">
      <c r="A648" s="210" t="s">
        <v>347</v>
      </c>
      <c r="B648" s="211" t="s">
        <v>348</v>
      </c>
      <c r="C648" s="212"/>
      <c r="D648" s="213"/>
      <c r="E648" s="402"/>
      <c r="F648" s="213"/>
      <c r="G648" s="215"/>
      <c r="H648" s="135"/>
      <c r="I648" s="135"/>
      <c r="J648" s="135"/>
      <c r="K648" s="135"/>
      <c r="L648" s="135"/>
      <c r="M648" s="135"/>
      <c r="N648" s="135"/>
      <c r="O648" s="135"/>
      <c r="P648" s="135"/>
      <c r="Q648" s="135"/>
      <c r="R648" s="135"/>
      <c r="S648" s="135"/>
      <c r="T648" s="135"/>
      <c r="U648" s="135"/>
      <c r="V648" s="135"/>
      <c r="W648" s="135"/>
      <c r="X648" s="135"/>
      <c r="Y648" s="135"/>
      <c r="Z648" s="135"/>
      <c r="AA648" s="135"/>
      <c r="AB648" s="135"/>
      <c r="AC648" s="135"/>
      <c r="AD648" s="135"/>
      <c r="AE648" s="135"/>
      <c r="AF648" s="135"/>
      <c r="AG648" s="135"/>
      <c r="AH648" s="135"/>
      <c r="AI648" s="135"/>
      <c r="AJ648" s="135"/>
      <c r="AK648" s="135"/>
      <c r="AL648" s="135"/>
      <c r="AM648" s="135"/>
      <c r="AN648" s="135"/>
      <c r="AO648" s="135"/>
      <c r="AP648" s="135"/>
      <c r="AQ648" s="135"/>
      <c r="AR648" s="135"/>
      <c r="AS648" s="135"/>
      <c r="AT648" s="135"/>
      <c r="AU648" s="135"/>
      <c r="AV648" s="135"/>
      <c r="AW648" s="135"/>
      <c r="AX648" s="135"/>
      <c r="AY648" s="135"/>
      <c r="AZ648" s="135"/>
      <c r="BA648" s="135"/>
      <c r="BB648" s="135"/>
      <c r="BC648" s="135"/>
      <c r="BD648" s="135"/>
      <c r="BE648" s="135"/>
      <c r="BF648" s="135"/>
      <c r="BG648" s="135"/>
      <c r="BH648" s="135"/>
      <c r="BI648" s="135"/>
      <c r="BJ648" s="135"/>
      <c r="BK648" s="135"/>
      <c r="BL648" s="135"/>
      <c r="BM648" s="135"/>
      <c r="BN648" s="135"/>
      <c r="BO648" s="135"/>
      <c r="BP648" s="135"/>
      <c r="BQ648" s="135"/>
      <c r="BR648" s="135"/>
      <c r="BS648" s="135"/>
      <c r="BT648" s="135"/>
      <c r="BU648" s="135"/>
      <c r="BV648" s="135"/>
      <c r="BW648" s="135"/>
      <c r="BX648" s="135"/>
      <c r="BY648" s="135"/>
      <c r="BZ648" s="135"/>
      <c r="CA648" s="135"/>
      <c r="CB648" s="135"/>
      <c r="CC648" s="135"/>
      <c r="CD648" s="135"/>
      <c r="CE648" s="135"/>
      <c r="CF648" s="135"/>
      <c r="CG648" s="135"/>
      <c r="CH648" s="135"/>
      <c r="CI648" s="135"/>
      <c r="CJ648" s="135"/>
      <c r="CK648" s="135"/>
      <c r="CL648" s="135"/>
      <c r="CM648" s="135"/>
      <c r="CN648" s="135"/>
      <c r="CO648" s="135"/>
      <c r="CP648" s="135"/>
      <c r="CQ648" s="135"/>
      <c r="CR648" s="135"/>
      <c r="CS648" s="135"/>
      <c r="CT648" s="135"/>
      <c r="CU648" s="135"/>
      <c r="CV648" s="135"/>
      <c r="CW648" s="135"/>
      <c r="CX648" s="135"/>
      <c r="CY648" s="135"/>
      <c r="CZ648" s="135"/>
      <c r="DA648" s="135"/>
      <c r="DB648" s="135"/>
      <c r="DC648" s="135"/>
      <c r="DD648" s="135"/>
      <c r="DE648" s="135"/>
      <c r="DF648" s="135"/>
      <c r="DG648" s="135"/>
      <c r="DH648" s="135"/>
      <c r="DI648" s="135"/>
      <c r="DJ648" s="135"/>
      <c r="DK648" s="135"/>
      <c r="DL648" s="135"/>
      <c r="DM648" s="135"/>
      <c r="DN648" s="135"/>
      <c r="DO648" s="135"/>
      <c r="DP648" s="135"/>
      <c r="DQ648" s="135"/>
      <c r="DR648" s="135"/>
      <c r="DS648" s="135"/>
      <c r="DT648" s="135"/>
      <c r="DU648" s="135"/>
      <c r="DV648" s="135"/>
      <c r="DW648" s="135"/>
      <c r="DX648" s="135"/>
      <c r="DY648" s="135"/>
      <c r="DZ648" s="135"/>
      <c r="EA648" s="135"/>
      <c r="EB648" s="135"/>
      <c r="EC648" s="135"/>
      <c r="ED648" s="135"/>
      <c r="EE648" s="135"/>
      <c r="EF648" s="135"/>
      <c r="EG648" s="135"/>
      <c r="EH648" s="135"/>
      <c r="EI648" s="135"/>
      <c r="EJ648" s="135"/>
      <c r="EK648" s="135"/>
      <c r="EL648" s="135"/>
      <c r="EM648" s="135"/>
      <c r="EN648" s="135"/>
      <c r="EO648" s="135"/>
      <c r="EP648" s="135"/>
      <c r="EQ648" s="135"/>
      <c r="ER648" s="135"/>
      <c r="ES648" s="135"/>
      <c r="ET648" s="135"/>
      <c r="EU648" s="135"/>
      <c r="EV648" s="135"/>
      <c r="EW648" s="135"/>
      <c r="EX648" s="135"/>
      <c r="EY648" s="135"/>
      <c r="EZ648" s="135"/>
      <c r="FA648" s="135"/>
      <c r="FB648" s="135"/>
      <c r="FC648" s="135"/>
      <c r="FD648" s="135"/>
      <c r="FE648" s="135"/>
      <c r="FF648" s="135"/>
      <c r="FG648" s="135"/>
      <c r="FH648" s="135"/>
      <c r="FI648" s="135"/>
      <c r="FJ648" s="135"/>
      <c r="FK648" s="135"/>
      <c r="FL648" s="135"/>
      <c r="FM648" s="135"/>
      <c r="FN648" s="135"/>
      <c r="FO648" s="135"/>
      <c r="FP648" s="135"/>
      <c r="FQ648" s="135"/>
      <c r="FR648" s="135"/>
      <c r="FS648" s="135"/>
      <c r="FT648" s="135"/>
      <c r="FU648" s="135"/>
      <c r="FV648" s="135"/>
      <c r="FW648" s="135"/>
      <c r="FX648" s="135"/>
      <c r="FY648" s="135"/>
      <c r="FZ648" s="135"/>
      <c r="GA648" s="135"/>
      <c r="GB648" s="135"/>
      <c r="GC648" s="135"/>
      <c r="GD648" s="135"/>
      <c r="GE648" s="135"/>
      <c r="GF648" s="135"/>
      <c r="GG648" s="135"/>
      <c r="GH648" s="135"/>
      <c r="GI648" s="135"/>
      <c r="GJ648" s="135"/>
      <c r="GK648" s="135"/>
      <c r="GL648" s="135"/>
      <c r="GM648" s="135"/>
      <c r="GN648" s="135"/>
      <c r="GO648" s="135"/>
      <c r="GP648" s="135"/>
      <c r="GQ648" s="135"/>
      <c r="GR648" s="135"/>
      <c r="GS648" s="135"/>
    </row>
    <row r="649" spans="1:201" x14ac:dyDescent="0.25">
      <c r="B649" s="216"/>
      <c r="E649" s="403"/>
    </row>
    <row r="650" spans="1:201" s="225" customFormat="1" ht="30" x14ac:dyDescent="0.25">
      <c r="A650" s="220" t="s">
        <v>349</v>
      </c>
      <c r="B650" s="221" t="s">
        <v>350</v>
      </c>
      <c r="C650" s="222"/>
      <c r="D650" s="222"/>
      <c r="E650" s="396"/>
      <c r="F650" s="224"/>
    </row>
    <row r="651" spans="1:201" s="225" customFormat="1" ht="71.25" x14ac:dyDescent="0.25">
      <c r="A651" s="220"/>
      <c r="B651" s="226" t="s">
        <v>351</v>
      </c>
      <c r="C651" s="222"/>
      <c r="D651" s="222"/>
      <c r="E651" s="396"/>
      <c r="F651" s="224"/>
    </row>
    <row r="652" spans="1:201" s="225" customFormat="1" ht="57" x14ac:dyDescent="0.25">
      <c r="A652" s="220"/>
      <c r="B652" s="226" t="s">
        <v>352</v>
      </c>
      <c r="C652" s="222"/>
      <c r="D652" s="222"/>
      <c r="E652" s="396"/>
      <c r="F652" s="224"/>
    </row>
    <row r="653" spans="1:201" s="225" customFormat="1" x14ac:dyDescent="0.25">
      <c r="A653" s="220"/>
      <c r="B653" s="226"/>
      <c r="C653" s="222"/>
      <c r="D653" s="222"/>
      <c r="E653" s="396"/>
      <c r="F653" s="224"/>
    </row>
    <row r="654" spans="1:201" s="225" customFormat="1" ht="60" x14ac:dyDescent="0.25">
      <c r="A654" s="220"/>
      <c r="B654" s="221" t="s">
        <v>353</v>
      </c>
      <c r="C654" s="222"/>
      <c r="D654" s="222"/>
      <c r="E654" s="396"/>
      <c r="F654" s="224"/>
    </row>
    <row r="655" spans="1:201" s="225" customFormat="1" x14ac:dyDescent="0.25">
      <c r="A655" s="220"/>
      <c r="B655" s="226"/>
      <c r="C655" s="222"/>
      <c r="D655" s="222"/>
      <c r="E655" s="396"/>
      <c r="F655" s="224"/>
    </row>
    <row r="656" spans="1:201" s="225" customFormat="1" x14ac:dyDescent="0.25">
      <c r="A656" s="220" t="s">
        <v>66</v>
      </c>
      <c r="B656" s="221" t="s">
        <v>354</v>
      </c>
      <c r="C656" s="222"/>
      <c r="D656" s="222"/>
      <c r="E656" s="396"/>
      <c r="F656" s="224"/>
    </row>
    <row r="657" spans="1:7" s="225" customFormat="1" ht="28.5" x14ac:dyDescent="0.25">
      <c r="A657" s="220"/>
      <c r="B657" s="226" t="s">
        <v>355</v>
      </c>
      <c r="C657" s="222"/>
      <c r="D657" s="222"/>
      <c r="E657" s="396"/>
      <c r="F657" s="224"/>
    </row>
    <row r="658" spans="1:7" s="225" customFormat="1" x14ac:dyDescent="0.25">
      <c r="A658" s="137"/>
      <c r="B658" s="227" t="s">
        <v>161</v>
      </c>
      <c r="C658" s="228">
        <v>26</v>
      </c>
      <c r="D658" s="229" t="s">
        <v>120</v>
      </c>
      <c r="E658" s="316"/>
      <c r="F658" s="229" t="s">
        <v>239</v>
      </c>
      <c r="G658" s="230">
        <f>C658*E658</f>
        <v>0</v>
      </c>
    </row>
    <row r="659" spans="1:7" x14ac:dyDescent="0.25">
      <c r="A659" s="231"/>
      <c r="B659" s="232"/>
      <c r="C659" s="232"/>
      <c r="D659" s="232"/>
      <c r="E659" s="397"/>
      <c r="F659" s="233"/>
      <c r="G659" s="234"/>
    </row>
    <row r="660" spans="1:7" s="225" customFormat="1" x14ac:dyDescent="0.25">
      <c r="A660" s="220" t="s">
        <v>71</v>
      </c>
      <c r="B660" s="221" t="s">
        <v>356</v>
      </c>
      <c r="C660" s="222"/>
      <c r="D660" s="222"/>
      <c r="E660" s="396"/>
      <c r="F660" s="224"/>
    </row>
    <row r="661" spans="1:7" s="225" customFormat="1" ht="28.5" x14ac:dyDescent="0.25">
      <c r="A661" s="220"/>
      <c r="B661" s="226" t="s">
        <v>357</v>
      </c>
      <c r="C661" s="222"/>
      <c r="D661" s="222"/>
      <c r="E661" s="396"/>
      <c r="F661" s="224"/>
    </row>
    <row r="662" spans="1:7" s="225" customFormat="1" x14ac:dyDescent="0.25">
      <c r="A662" s="137"/>
      <c r="B662" s="227" t="s">
        <v>161</v>
      </c>
      <c r="C662" s="228">
        <v>22</v>
      </c>
      <c r="D662" s="229" t="s">
        <v>120</v>
      </c>
      <c r="E662" s="316"/>
      <c r="F662" s="229" t="s">
        <v>239</v>
      </c>
      <c r="G662" s="230">
        <f>C662*E662</f>
        <v>0</v>
      </c>
    </row>
    <row r="663" spans="1:7" ht="15.75" x14ac:dyDescent="0.25">
      <c r="B663" s="138"/>
      <c r="C663" s="139"/>
      <c r="D663" s="140"/>
      <c r="E663" s="398"/>
      <c r="F663" s="205"/>
    </row>
    <row r="664" spans="1:7" s="225" customFormat="1" x14ac:dyDescent="0.25">
      <c r="A664" s="220" t="s">
        <v>358</v>
      </c>
      <c r="B664" s="221" t="s">
        <v>359</v>
      </c>
      <c r="C664" s="222"/>
      <c r="D664" s="222"/>
      <c r="E664" s="396"/>
      <c r="F664" s="224"/>
    </row>
    <row r="665" spans="1:7" s="225" customFormat="1" ht="85.5" x14ac:dyDescent="0.25">
      <c r="A665" s="220"/>
      <c r="B665" s="226" t="s">
        <v>360</v>
      </c>
      <c r="C665" s="222"/>
      <c r="D665" s="222"/>
      <c r="E665" s="396"/>
      <c r="F665" s="224"/>
    </row>
    <row r="666" spans="1:7" s="225" customFormat="1" ht="71.25" x14ac:dyDescent="0.25">
      <c r="A666" s="220"/>
      <c r="B666" s="226" t="s">
        <v>361</v>
      </c>
      <c r="C666" s="222"/>
      <c r="D666" s="222"/>
      <c r="E666" s="396"/>
      <c r="F666" s="224"/>
    </row>
    <row r="667" spans="1:7" s="225" customFormat="1" x14ac:dyDescent="0.25">
      <c r="A667" s="220"/>
      <c r="B667" s="226"/>
      <c r="C667" s="222"/>
      <c r="D667" s="222"/>
      <c r="E667" s="396"/>
      <c r="F667" s="224"/>
    </row>
    <row r="668" spans="1:7" s="225" customFormat="1" ht="60" x14ac:dyDescent="0.25">
      <c r="A668" s="220"/>
      <c r="B668" s="221" t="s">
        <v>353</v>
      </c>
      <c r="C668" s="222"/>
      <c r="D668" s="222"/>
      <c r="E668" s="396"/>
      <c r="F668" s="224"/>
    </row>
    <row r="669" spans="1:7" s="225" customFormat="1" x14ac:dyDescent="0.25">
      <c r="A669" s="220"/>
      <c r="B669" s="226"/>
      <c r="C669" s="222"/>
      <c r="D669" s="222"/>
      <c r="E669" s="396"/>
      <c r="F669" s="224"/>
    </row>
    <row r="670" spans="1:7" s="225" customFormat="1" x14ac:dyDescent="0.25">
      <c r="A670" s="220" t="s">
        <v>362</v>
      </c>
      <c r="B670" s="221" t="s">
        <v>363</v>
      </c>
      <c r="C670" s="222"/>
      <c r="D670" s="222"/>
      <c r="E670" s="396"/>
      <c r="F670" s="224"/>
    </row>
    <row r="671" spans="1:7" s="225" customFormat="1" x14ac:dyDescent="0.25">
      <c r="A671" s="137"/>
      <c r="B671" s="227" t="s">
        <v>70</v>
      </c>
      <c r="C671" s="228">
        <v>6</v>
      </c>
      <c r="D671" s="229" t="s">
        <v>120</v>
      </c>
      <c r="E671" s="316"/>
      <c r="F671" s="229" t="s">
        <v>239</v>
      </c>
      <c r="G671" s="230">
        <f>C671*E671</f>
        <v>0</v>
      </c>
    </row>
    <row r="672" spans="1:7" x14ac:dyDescent="0.25">
      <c r="A672" s="220" t="s">
        <v>364</v>
      </c>
      <c r="B672" s="221" t="s">
        <v>365</v>
      </c>
      <c r="C672" s="222"/>
      <c r="D672" s="222"/>
      <c r="E672" s="396"/>
      <c r="F672" s="224"/>
      <c r="G672" s="225"/>
    </row>
    <row r="673" spans="1:7" x14ac:dyDescent="0.25">
      <c r="B673" s="227" t="s">
        <v>70</v>
      </c>
      <c r="C673" s="228">
        <v>2</v>
      </c>
      <c r="D673" s="229" t="s">
        <v>120</v>
      </c>
      <c r="E673" s="316"/>
      <c r="F673" s="229" t="s">
        <v>239</v>
      </c>
      <c r="G673" s="230">
        <f>C673*E673</f>
        <v>0</v>
      </c>
    </row>
    <row r="674" spans="1:7" x14ac:dyDescent="0.25">
      <c r="A674" s="220" t="s">
        <v>366</v>
      </c>
      <c r="B674" s="221" t="s">
        <v>367</v>
      </c>
      <c r="C674" s="222"/>
      <c r="D674" s="222"/>
      <c r="E674" s="396"/>
      <c r="F674" s="224"/>
      <c r="G674" s="225"/>
    </row>
    <row r="675" spans="1:7" x14ac:dyDescent="0.25">
      <c r="B675" s="227" t="s">
        <v>70</v>
      </c>
      <c r="C675" s="228">
        <v>3</v>
      </c>
      <c r="D675" s="229" t="s">
        <v>120</v>
      </c>
      <c r="E675" s="316"/>
      <c r="F675" s="229" t="s">
        <v>239</v>
      </c>
      <c r="G675" s="230">
        <f>C675*E675</f>
        <v>0</v>
      </c>
    </row>
    <row r="676" spans="1:7" ht="15.75" x14ac:dyDescent="0.25">
      <c r="B676" s="138"/>
      <c r="C676" s="139"/>
      <c r="D676" s="140"/>
      <c r="E676" s="398"/>
      <c r="F676" s="205"/>
    </row>
    <row r="677" spans="1:7" ht="60" x14ac:dyDescent="0.25">
      <c r="A677" s="137" t="s">
        <v>7</v>
      </c>
      <c r="B677" s="221" t="s">
        <v>368</v>
      </c>
      <c r="C677" s="139"/>
      <c r="D677" s="140"/>
      <c r="E677" s="398"/>
      <c r="F677" s="205"/>
    </row>
    <row r="678" spans="1:7" ht="57" x14ac:dyDescent="0.25">
      <c r="B678" s="226" t="s">
        <v>369</v>
      </c>
      <c r="C678" s="139"/>
      <c r="D678" s="140"/>
      <c r="E678" s="398"/>
      <c r="F678" s="205"/>
    </row>
    <row r="679" spans="1:7" ht="15.75" x14ac:dyDescent="0.25">
      <c r="B679" s="226" t="s">
        <v>370</v>
      </c>
      <c r="C679" s="139"/>
      <c r="D679" s="140"/>
      <c r="E679" s="398"/>
      <c r="F679" s="205"/>
    </row>
    <row r="680" spans="1:7" ht="15.75" x14ac:dyDescent="0.25">
      <c r="B680" s="138"/>
      <c r="C680" s="139"/>
      <c r="D680" s="140"/>
      <c r="E680" s="398"/>
      <c r="F680" s="205"/>
    </row>
    <row r="681" spans="1:7" ht="15.75" x14ac:dyDescent="0.25">
      <c r="A681" s="137" t="s">
        <v>371</v>
      </c>
      <c r="B681" s="221" t="s">
        <v>372</v>
      </c>
      <c r="C681" s="139"/>
      <c r="D681" s="140"/>
      <c r="E681" s="398"/>
      <c r="F681" s="205"/>
    </row>
    <row r="682" spans="1:7" x14ac:dyDescent="0.25">
      <c r="B682" s="227" t="s">
        <v>161</v>
      </c>
      <c r="C682" s="228">
        <v>16</v>
      </c>
      <c r="D682" s="229" t="s">
        <v>120</v>
      </c>
      <c r="E682" s="316"/>
      <c r="F682" s="229" t="s">
        <v>239</v>
      </c>
      <c r="G682" s="230">
        <f>C682*E682</f>
        <v>0</v>
      </c>
    </row>
    <row r="683" spans="1:7" ht="15.75" x14ac:dyDescent="0.25">
      <c r="A683" s="137" t="s">
        <v>373</v>
      </c>
      <c r="B683" s="221" t="s">
        <v>374</v>
      </c>
      <c r="C683" s="139"/>
      <c r="D683" s="140"/>
      <c r="E683" s="398"/>
      <c r="F683" s="205"/>
    </row>
    <row r="684" spans="1:7" x14ac:dyDescent="0.25">
      <c r="B684" s="227" t="s">
        <v>161</v>
      </c>
      <c r="C684" s="228">
        <v>20</v>
      </c>
      <c r="D684" s="229" t="s">
        <v>120</v>
      </c>
      <c r="E684" s="316"/>
      <c r="F684" s="229" t="s">
        <v>239</v>
      </c>
      <c r="G684" s="230">
        <f>C684*E684</f>
        <v>0</v>
      </c>
    </row>
    <row r="685" spans="1:7" ht="15.75" x14ac:dyDescent="0.25">
      <c r="B685" s="138"/>
      <c r="C685" s="139"/>
      <c r="D685" s="140"/>
      <c r="E685" s="398"/>
      <c r="F685" s="205"/>
    </row>
    <row r="686" spans="1:7" ht="45" x14ac:dyDescent="0.25">
      <c r="A686" s="137" t="s">
        <v>10</v>
      </c>
      <c r="B686" s="221" t="s">
        <v>375</v>
      </c>
      <c r="C686" s="139"/>
      <c r="D686" s="140"/>
      <c r="E686" s="398"/>
      <c r="F686" s="205"/>
    </row>
    <row r="687" spans="1:7" ht="99.75" x14ac:dyDescent="0.25">
      <c r="B687" s="226" t="s">
        <v>376</v>
      </c>
      <c r="C687" s="139"/>
      <c r="D687" s="140"/>
      <c r="E687" s="398"/>
      <c r="F687" s="205"/>
    </row>
    <row r="688" spans="1:7" ht="28.5" x14ac:dyDescent="0.25">
      <c r="B688" s="226" t="s">
        <v>377</v>
      </c>
      <c r="C688" s="139"/>
      <c r="D688" s="140"/>
      <c r="E688" s="398"/>
      <c r="F688" s="205"/>
    </row>
    <row r="689" spans="1:201" x14ac:dyDescent="0.25">
      <c r="B689" s="227" t="s">
        <v>70</v>
      </c>
      <c r="C689" s="228">
        <v>2</v>
      </c>
      <c r="D689" s="229" t="s">
        <v>120</v>
      </c>
      <c r="E689" s="316"/>
      <c r="F689" s="229" t="s">
        <v>239</v>
      </c>
      <c r="G689" s="230">
        <f>C689*E689</f>
        <v>0</v>
      </c>
    </row>
    <row r="690" spans="1:201" ht="15.75" x14ac:dyDescent="0.25">
      <c r="B690" s="138"/>
      <c r="C690" s="139"/>
      <c r="D690" s="140"/>
      <c r="E690" s="398"/>
      <c r="F690" s="205"/>
    </row>
    <row r="691" spans="1:201" ht="87.75" x14ac:dyDescent="0.25">
      <c r="A691" s="137" t="s">
        <v>19</v>
      </c>
      <c r="B691" s="221" t="s">
        <v>378</v>
      </c>
      <c r="C691" s="139"/>
      <c r="D691" s="140"/>
      <c r="E691" s="398"/>
      <c r="F691" s="205"/>
    </row>
    <row r="692" spans="1:201" ht="42.75" x14ac:dyDescent="0.25">
      <c r="B692" s="226" t="s">
        <v>379</v>
      </c>
      <c r="C692" s="139"/>
      <c r="D692" s="140"/>
      <c r="E692" s="398"/>
      <c r="F692" s="205"/>
    </row>
    <row r="693" spans="1:201" ht="28.5" x14ac:dyDescent="0.25">
      <c r="B693" s="226" t="s">
        <v>380</v>
      </c>
      <c r="C693" s="139"/>
      <c r="D693" s="140"/>
      <c r="E693" s="398"/>
      <c r="F693" s="205"/>
    </row>
    <row r="694" spans="1:201" x14ac:dyDescent="0.25">
      <c r="B694" s="227" t="s">
        <v>238</v>
      </c>
      <c r="C694" s="228">
        <v>1</v>
      </c>
      <c r="D694" s="229" t="s">
        <v>120</v>
      </c>
      <c r="E694" s="316"/>
      <c r="F694" s="229" t="s">
        <v>239</v>
      </c>
      <c r="G694" s="230">
        <f>C694*E694</f>
        <v>0</v>
      </c>
    </row>
    <row r="695" spans="1:201" ht="15.75" thickBot="1" x14ac:dyDescent="0.3">
      <c r="A695" s="208"/>
      <c r="B695" s="235"/>
      <c r="C695" s="236"/>
      <c r="D695" s="237"/>
      <c r="E695" s="399"/>
      <c r="F695" s="237"/>
      <c r="G695" s="239"/>
    </row>
    <row r="696" spans="1:201" ht="15.75" thickBot="1" x14ac:dyDescent="0.3">
      <c r="A696" s="240"/>
      <c r="B696" s="241"/>
      <c r="C696" s="242"/>
      <c r="E696" s="400"/>
    </row>
    <row r="697" spans="1:201" ht="15.75" thickBot="1" x14ac:dyDescent="0.3">
      <c r="A697" s="244" t="s">
        <v>347</v>
      </c>
      <c r="B697" s="245" t="s">
        <v>381</v>
      </c>
      <c r="C697" s="246"/>
      <c r="D697" s="247"/>
      <c r="E697" s="401"/>
      <c r="F697" s="249" t="s">
        <v>239</v>
      </c>
      <c r="G697" s="250">
        <f>SUM(G650:G694)</f>
        <v>0</v>
      </c>
    </row>
    <row r="698" spans="1:201" ht="15.75" x14ac:dyDescent="0.25">
      <c r="B698" s="138"/>
      <c r="C698" s="139"/>
      <c r="D698" s="140"/>
      <c r="E698" s="398"/>
      <c r="F698" s="205"/>
    </row>
    <row r="699" spans="1:201" ht="16.5" thickBot="1" x14ac:dyDescent="0.3">
      <c r="B699" s="138"/>
      <c r="C699" s="139"/>
      <c r="D699" s="140"/>
      <c r="E699" s="398"/>
      <c r="F699" s="205"/>
    </row>
    <row r="700" spans="1:201" s="136" customFormat="1" ht="16.5" thickBot="1" x14ac:dyDescent="0.3">
      <c r="A700" s="210" t="s">
        <v>382</v>
      </c>
      <c r="B700" s="211" t="s">
        <v>383</v>
      </c>
      <c r="C700" s="212"/>
      <c r="D700" s="213"/>
      <c r="E700" s="402"/>
      <c r="F700" s="213"/>
      <c r="G700" s="215"/>
      <c r="H700" s="135"/>
      <c r="I700" s="135"/>
      <c r="J700" s="135"/>
      <c r="K700" s="135"/>
      <c r="L700" s="135"/>
      <c r="M700" s="135"/>
      <c r="N700" s="135"/>
      <c r="O700" s="135"/>
      <c r="P700" s="135"/>
      <c r="Q700" s="135"/>
      <c r="R700" s="135"/>
      <c r="S700" s="135"/>
      <c r="T700" s="135"/>
      <c r="U700" s="135"/>
      <c r="V700" s="135"/>
      <c r="W700" s="135"/>
      <c r="X700" s="135"/>
      <c r="Y700" s="135"/>
      <c r="Z700" s="135"/>
      <c r="AA700" s="135"/>
      <c r="AB700" s="135"/>
      <c r="AC700" s="135"/>
      <c r="AD700" s="135"/>
      <c r="AE700" s="135"/>
      <c r="AF700" s="135"/>
      <c r="AG700" s="135"/>
      <c r="AH700" s="135"/>
      <c r="AI700" s="135"/>
      <c r="AJ700" s="135"/>
      <c r="AK700" s="135"/>
      <c r="AL700" s="135"/>
      <c r="AM700" s="135"/>
      <c r="AN700" s="135"/>
      <c r="AO700" s="135"/>
      <c r="AP700" s="135"/>
      <c r="AQ700" s="135"/>
      <c r="AR700" s="135"/>
      <c r="AS700" s="135"/>
      <c r="AT700" s="135"/>
      <c r="AU700" s="135"/>
      <c r="AV700" s="135"/>
      <c r="AW700" s="135"/>
      <c r="AX700" s="135"/>
      <c r="AY700" s="135"/>
      <c r="AZ700" s="135"/>
      <c r="BA700" s="135"/>
      <c r="BB700" s="135"/>
      <c r="BC700" s="135"/>
      <c r="BD700" s="135"/>
      <c r="BE700" s="135"/>
      <c r="BF700" s="135"/>
      <c r="BG700" s="135"/>
      <c r="BH700" s="135"/>
      <c r="BI700" s="135"/>
      <c r="BJ700" s="135"/>
      <c r="BK700" s="135"/>
      <c r="BL700" s="135"/>
      <c r="BM700" s="135"/>
      <c r="BN700" s="135"/>
      <c r="BO700" s="135"/>
      <c r="BP700" s="135"/>
      <c r="BQ700" s="135"/>
      <c r="BR700" s="135"/>
      <c r="BS700" s="135"/>
      <c r="BT700" s="135"/>
      <c r="BU700" s="135"/>
      <c r="BV700" s="135"/>
      <c r="BW700" s="135"/>
      <c r="BX700" s="135"/>
      <c r="BY700" s="135"/>
      <c r="BZ700" s="135"/>
      <c r="CA700" s="135"/>
      <c r="CB700" s="135"/>
      <c r="CC700" s="135"/>
      <c r="CD700" s="135"/>
      <c r="CE700" s="135"/>
      <c r="CF700" s="135"/>
      <c r="CG700" s="135"/>
      <c r="CH700" s="135"/>
      <c r="CI700" s="135"/>
      <c r="CJ700" s="135"/>
      <c r="CK700" s="135"/>
      <c r="CL700" s="135"/>
      <c r="CM700" s="135"/>
      <c r="CN700" s="135"/>
      <c r="CO700" s="135"/>
      <c r="CP700" s="135"/>
      <c r="CQ700" s="135"/>
      <c r="CR700" s="135"/>
      <c r="CS700" s="135"/>
      <c r="CT700" s="135"/>
      <c r="CU700" s="135"/>
      <c r="CV700" s="135"/>
      <c r="CW700" s="135"/>
      <c r="CX700" s="135"/>
      <c r="CY700" s="135"/>
      <c r="CZ700" s="135"/>
      <c r="DA700" s="135"/>
      <c r="DB700" s="135"/>
      <c r="DC700" s="135"/>
      <c r="DD700" s="135"/>
      <c r="DE700" s="135"/>
      <c r="DF700" s="135"/>
      <c r="DG700" s="135"/>
      <c r="DH700" s="135"/>
      <c r="DI700" s="135"/>
      <c r="DJ700" s="135"/>
      <c r="DK700" s="135"/>
      <c r="DL700" s="135"/>
      <c r="DM700" s="135"/>
      <c r="DN700" s="135"/>
      <c r="DO700" s="135"/>
      <c r="DP700" s="135"/>
      <c r="DQ700" s="135"/>
      <c r="DR700" s="135"/>
      <c r="DS700" s="135"/>
      <c r="DT700" s="135"/>
      <c r="DU700" s="135"/>
      <c r="DV700" s="135"/>
      <c r="DW700" s="135"/>
      <c r="DX700" s="135"/>
      <c r="DY700" s="135"/>
      <c r="DZ700" s="135"/>
      <c r="EA700" s="135"/>
      <c r="EB700" s="135"/>
      <c r="EC700" s="135"/>
      <c r="ED700" s="135"/>
      <c r="EE700" s="135"/>
      <c r="EF700" s="135"/>
      <c r="EG700" s="135"/>
      <c r="EH700" s="135"/>
      <c r="EI700" s="135"/>
      <c r="EJ700" s="135"/>
      <c r="EK700" s="135"/>
      <c r="EL700" s="135"/>
      <c r="EM700" s="135"/>
      <c r="EN700" s="135"/>
      <c r="EO700" s="135"/>
      <c r="EP700" s="135"/>
      <c r="EQ700" s="135"/>
      <c r="ER700" s="135"/>
      <c r="ES700" s="135"/>
      <c r="ET700" s="135"/>
      <c r="EU700" s="135"/>
      <c r="EV700" s="135"/>
      <c r="EW700" s="135"/>
      <c r="EX700" s="135"/>
      <c r="EY700" s="135"/>
      <c r="EZ700" s="135"/>
      <c r="FA700" s="135"/>
      <c r="FB700" s="135"/>
      <c r="FC700" s="135"/>
      <c r="FD700" s="135"/>
      <c r="FE700" s="135"/>
      <c r="FF700" s="135"/>
      <c r="FG700" s="135"/>
      <c r="FH700" s="135"/>
      <c r="FI700" s="135"/>
      <c r="FJ700" s="135"/>
      <c r="FK700" s="135"/>
      <c r="FL700" s="135"/>
      <c r="FM700" s="135"/>
      <c r="FN700" s="135"/>
      <c r="FO700" s="135"/>
      <c r="FP700" s="135"/>
      <c r="FQ700" s="135"/>
      <c r="FR700" s="135"/>
      <c r="FS700" s="135"/>
      <c r="FT700" s="135"/>
      <c r="FU700" s="135"/>
      <c r="FV700" s="135"/>
      <c r="FW700" s="135"/>
      <c r="FX700" s="135"/>
      <c r="FY700" s="135"/>
      <c r="FZ700" s="135"/>
      <c r="GA700" s="135"/>
      <c r="GB700" s="135"/>
      <c r="GC700" s="135"/>
      <c r="GD700" s="135"/>
      <c r="GE700" s="135"/>
      <c r="GF700" s="135"/>
      <c r="GG700" s="135"/>
      <c r="GH700" s="135"/>
      <c r="GI700" s="135"/>
      <c r="GJ700" s="135"/>
      <c r="GK700" s="135"/>
      <c r="GL700" s="135"/>
      <c r="GM700" s="135"/>
      <c r="GN700" s="135"/>
      <c r="GO700" s="135"/>
      <c r="GP700" s="135"/>
      <c r="GQ700" s="135"/>
      <c r="GR700" s="135"/>
      <c r="GS700" s="135"/>
    </row>
    <row r="701" spans="1:201" x14ac:dyDescent="0.25">
      <c r="B701" s="216"/>
      <c r="E701" s="403"/>
    </row>
    <row r="702" spans="1:201" s="225" customFormat="1" ht="59.25" x14ac:dyDescent="0.25">
      <c r="A702" s="220" t="s">
        <v>349</v>
      </c>
      <c r="B702" s="226" t="s">
        <v>384</v>
      </c>
      <c r="C702" s="222"/>
      <c r="D702" s="222"/>
      <c r="E702" s="396"/>
      <c r="F702" s="224"/>
    </row>
    <row r="703" spans="1:201" s="225" customFormat="1" ht="142.5" x14ac:dyDescent="0.25">
      <c r="A703" s="220"/>
      <c r="B703" s="226" t="s">
        <v>385</v>
      </c>
      <c r="C703" s="222"/>
      <c r="D703" s="222"/>
      <c r="E703" s="396"/>
      <c r="F703" s="224"/>
    </row>
    <row r="704" spans="1:201" s="225" customFormat="1" x14ac:dyDescent="0.25">
      <c r="A704" s="220"/>
      <c r="B704" s="226" t="s">
        <v>386</v>
      </c>
      <c r="C704" s="222"/>
      <c r="D704" s="222"/>
      <c r="E704" s="396"/>
      <c r="F704" s="224"/>
    </row>
    <row r="705" spans="1:7" s="225" customFormat="1" x14ac:dyDescent="0.25">
      <c r="A705" s="220"/>
      <c r="B705" s="251"/>
      <c r="C705" s="222"/>
      <c r="D705" s="222"/>
      <c r="E705" s="396"/>
      <c r="F705" s="224"/>
    </row>
    <row r="706" spans="1:7" s="225" customFormat="1" x14ac:dyDescent="0.25">
      <c r="A706" s="220" t="s">
        <v>66</v>
      </c>
      <c r="B706" s="251" t="s">
        <v>387</v>
      </c>
      <c r="C706" s="222"/>
      <c r="D706" s="222"/>
      <c r="E706" s="396"/>
      <c r="F706" s="224"/>
    </row>
    <row r="707" spans="1:7" s="225" customFormat="1" x14ac:dyDescent="0.25">
      <c r="A707" s="137"/>
      <c r="B707" s="227" t="s">
        <v>161</v>
      </c>
      <c r="C707" s="228">
        <v>30</v>
      </c>
      <c r="D707" s="229" t="s">
        <v>120</v>
      </c>
      <c r="E707" s="316"/>
      <c r="F707" s="229" t="s">
        <v>239</v>
      </c>
      <c r="G707" s="230">
        <f>C707*E707</f>
        <v>0</v>
      </c>
    </row>
    <row r="708" spans="1:7" s="225" customFormat="1" x14ac:dyDescent="0.25">
      <c r="A708" s="220" t="s">
        <v>71</v>
      </c>
      <c r="B708" s="251" t="s">
        <v>388</v>
      </c>
      <c r="C708" s="222"/>
      <c r="D708" s="222"/>
      <c r="E708" s="396"/>
      <c r="F708" s="224"/>
    </row>
    <row r="709" spans="1:7" s="225" customFormat="1" x14ac:dyDescent="0.25">
      <c r="A709" s="137"/>
      <c r="B709" s="227" t="s">
        <v>161</v>
      </c>
      <c r="C709" s="228">
        <v>10</v>
      </c>
      <c r="D709" s="229" t="s">
        <v>120</v>
      </c>
      <c r="E709" s="316"/>
      <c r="F709" s="229" t="s">
        <v>239</v>
      </c>
      <c r="G709" s="230">
        <f>C709*E709</f>
        <v>0</v>
      </c>
    </row>
    <row r="710" spans="1:7" x14ac:dyDescent="0.25">
      <c r="A710" s="231" t="s">
        <v>76</v>
      </c>
      <c r="B710" s="251" t="s">
        <v>464</v>
      </c>
      <c r="C710" s="222"/>
      <c r="D710" s="222"/>
      <c r="E710" s="396"/>
      <c r="F710" s="224"/>
      <c r="G710" s="225"/>
    </row>
    <row r="711" spans="1:7" x14ac:dyDescent="0.25">
      <c r="A711" s="231"/>
      <c r="B711" s="227" t="s">
        <v>161</v>
      </c>
      <c r="C711" s="228">
        <v>10</v>
      </c>
      <c r="D711" s="229" t="s">
        <v>120</v>
      </c>
      <c r="E711" s="316"/>
      <c r="F711" s="229" t="s">
        <v>239</v>
      </c>
      <c r="G711" s="230">
        <f>C711*E711</f>
        <v>0</v>
      </c>
    </row>
    <row r="712" spans="1:7" x14ac:dyDescent="0.25">
      <c r="A712" s="231"/>
      <c r="B712" s="232"/>
      <c r="C712" s="232"/>
      <c r="D712" s="232"/>
      <c r="E712" s="397"/>
      <c r="F712" s="233"/>
      <c r="G712" s="234"/>
    </row>
    <row r="713" spans="1:7" s="225" customFormat="1" ht="60" x14ac:dyDescent="0.25">
      <c r="A713" s="220" t="s">
        <v>358</v>
      </c>
      <c r="B713" s="221" t="s">
        <v>390</v>
      </c>
      <c r="C713" s="222"/>
      <c r="D713" s="222"/>
      <c r="E713" s="396"/>
      <c r="F713" s="224"/>
    </row>
    <row r="714" spans="1:7" s="225" customFormat="1" ht="57" x14ac:dyDescent="0.25">
      <c r="A714" s="220"/>
      <c r="B714" s="226" t="s">
        <v>391</v>
      </c>
      <c r="C714" s="222"/>
      <c r="D714" s="222"/>
      <c r="E714" s="396"/>
      <c r="F714" s="224"/>
    </row>
    <row r="715" spans="1:7" s="225" customFormat="1" ht="28.5" x14ac:dyDescent="0.25">
      <c r="A715" s="220"/>
      <c r="B715" s="226" t="s">
        <v>392</v>
      </c>
      <c r="C715" s="222"/>
      <c r="D715" s="222"/>
      <c r="E715" s="396"/>
      <c r="F715" s="224"/>
    </row>
    <row r="716" spans="1:7" s="225" customFormat="1" x14ac:dyDescent="0.25">
      <c r="A716" s="220"/>
      <c r="B716" s="251"/>
      <c r="C716" s="222"/>
      <c r="D716" s="222"/>
      <c r="E716" s="396"/>
      <c r="F716" s="224"/>
    </row>
    <row r="717" spans="1:7" s="225" customFormat="1" x14ac:dyDescent="0.25">
      <c r="A717" s="220" t="s">
        <v>362</v>
      </c>
      <c r="B717" s="252" t="s">
        <v>393</v>
      </c>
      <c r="C717" s="222"/>
      <c r="D717" s="222"/>
      <c r="E717" s="396"/>
      <c r="F717" s="224"/>
    </row>
    <row r="718" spans="1:7" s="225" customFormat="1" x14ac:dyDescent="0.25">
      <c r="A718" s="137"/>
      <c r="B718" s="227" t="s">
        <v>70</v>
      </c>
      <c r="C718" s="228">
        <v>3</v>
      </c>
      <c r="D718" s="229" t="s">
        <v>120</v>
      </c>
      <c r="E718" s="316"/>
      <c r="F718" s="229" t="s">
        <v>239</v>
      </c>
      <c r="G718" s="230">
        <f>C718*E718</f>
        <v>0</v>
      </c>
    </row>
    <row r="719" spans="1:7" x14ac:dyDescent="0.25">
      <c r="A719" s="231"/>
      <c r="B719" s="232"/>
      <c r="C719" s="232"/>
      <c r="D719" s="232"/>
      <c r="E719" s="397"/>
      <c r="F719" s="233"/>
      <c r="G719" s="234"/>
    </row>
    <row r="720" spans="1:7" ht="72.75" x14ac:dyDescent="0.25">
      <c r="A720" s="220" t="s">
        <v>7</v>
      </c>
      <c r="B720" s="221" t="s">
        <v>394</v>
      </c>
      <c r="C720" s="232"/>
      <c r="D720" s="232"/>
      <c r="E720" s="397"/>
      <c r="F720" s="233"/>
      <c r="G720" s="234"/>
    </row>
    <row r="721" spans="1:7" ht="60" x14ac:dyDescent="0.25">
      <c r="A721" s="220"/>
      <c r="B721" s="221" t="s">
        <v>395</v>
      </c>
      <c r="C721" s="232"/>
      <c r="D721" s="232"/>
      <c r="E721" s="397"/>
      <c r="F721" s="233"/>
      <c r="G721" s="234"/>
    </row>
    <row r="722" spans="1:7" ht="42.75" x14ac:dyDescent="0.25">
      <c r="A722" s="220"/>
      <c r="B722" s="226" t="s">
        <v>396</v>
      </c>
      <c r="C722" s="232"/>
      <c r="D722" s="232"/>
      <c r="E722" s="397"/>
      <c r="F722" s="233"/>
      <c r="G722" s="234"/>
    </row>
    <row r="723" spans="1:7" x14ac:dyDescent="0.25">
      <c r="A723" s="220"/>
      <c r="B723" s="227" t="s">
        <v>238</v>
      </c>
      <c r="C723" s="228">
        <v>1</v>
      </c>
      <c r="D723" s="229" t="s">
        <v>120</v>
      </c>
      <c r="E723" s="316"/>
      <c r="F723" s="229" t="s">
        <v>239</v>
      </c>
      <c r="G723" s="230">
        <f>C723*E723</f>
        <v>0</v>
      </c>
    </row>
    <row r="724" spans="1:7" x14ac:dyDescent="0.25">
      <c r="A724" s="231"/>
      <c r="B724" s="232"/>
      <c r="C724" s="232"/>
      <c r="D724" s="232"/>
      <c r="E724" s="397"/>
      <c r="F724" s="233"/>
      <c r="G724" s="234"/>
    </row>
    <row r="725" spans="1:7" ht="30" x14ac:dyDescent="0.25">
      <c r="A725" s="220" t="s">
        <v>10</v>
      </c>
      <c r="B725" s="253" t="s">
        <v>397</v>
      </c>
      <c r="C725" s="232"/>
      <c r="D725" s="232"/>
      <c r="E725" s="397"/>
      <c r="F725" s="233"/>
      <c r="G725" s="234"/>
    </row>
    <row r="726" spans="1:7" x14ac:dyDescent="0.25">
      <c r="A726" s="231"/>
      <c r="B726" s="232"/>
      <c r="C726" s="232"/>
      <c r="D726" s="232"/>
      <c r="E726" s="397"/>
      <c r="F726" s="233"/>
      <c r="G726" s="234"/>
    </row>
    <row r="727" spans="1:7" s="257" customFormat="1" ht="45" x14ac:dyDescent="0.25">
      <c r="A727" s="254" t="s">
        <v>398</v>
      </c>
      <c r="B727" s="253" t="s">
        <v>399</v>
      </c>
      <c r="C727" s="255"/>
      <c r="D727" s="256"/>
      <c r="E727" s="404"/>
      <c r="F727" s="256"/>
    </row>
    <row r="728" spans="1:7" s="257" customFormat="1" ht="114" x14ac:dyDescent="0.25">
      <c r="A728" s="258"/>
      <c r="B728" s="259" t="s">
        <v>400</v>
      </c>
      <c r="C728" s="255"/>
      <c r="D728" s="256"/>
      <c r="E728" s="404"/>
      <c r="F728" s="256"/>
    </row>
    <row r="729" spans="1:7" s="257" customFormat="1" ht="28.5" x14ac:dyDescent="0.25">
      <c r="A729" s="258"/>
      <c r="B729" s="259" t="s">
        <v>401</v>
      </c>
      <c r="C729" s="255"/>
      <c r="D729" s="256"/>
      <c r="E729" s="404"/>
      <c r="F729" s="256"/>
    </row>
    <row r="730" spans="1:7" s="257" customFormat="1" x14ac:dyDescent="0.25">
      <c r="A730" s="258"/>
      <c r="B730" s="259"/>
      <c r="C730" s="255"/>
      <c r="D730" s="256"/>
      <c r="E730" s="404"/>
      <c r="F730" s="256"/>
    </row>
    <row r="731" spans="1:7" s="257" customFormat="1" ht="30" x14ac:dyDescent="0.25">
      <c r="A731" s="260"/>
      <c r="B731" s="253" t="s">
        <v>402</v>
      </c>
      <c r="C731" s="255"/>
      <c r="D731" s="256"/>
      <c r="E731" s="404"/>
      <c r="F731" s="256"/>
    </row>
    <row r="732" spans="1:7" s="257" customFormat="1" x14ac:dyDescent="0.25">
      <c r="A732" s="261"/>
      <c r="B732" s="227" t="s">
        <v>70</v>
      </c>
      <c r="C732" s="228">
        <v>2</v>
      </c>
      <c r="D732" s="229" t="s">
        <v>120</v>
      </c>
      <c r="E732" s="316"/>
      <c r="F732" s="229" t="s">
        <v>239</v>
      </c>
      <c r="G732" s="230">
        <f>C732*E732</f>
        <v>0</v>
      </c>
    </row>
    <row r="733" spans="1:7" s="257" customFormat="1" ht="45" x14ac:dyDescent="0.25">
      <c r="A733" s="261"/>
      <c r="B733" s="253" t="s">
        <v>403</v>
      </c>
      <c r="C733" s="255"/>
      <c r="D733" s="256"/>
      <c r="E733" s="404"/>
      <c r="F733" s="256"/>
    </row>
    <row r="734" spans="1:7" s="257" customFormat="1" x14ac:dyDescent="0.25">
      <c r="A734" s="261"/>
      <c r="B734" s="227" t="s">
        <v>70</v>
      </c>
      <c r="C734" s="228">
        <v>2</v>
      </c>
      <c r="D734" s="229" t="s">
        <v>120</v>
      </c>
      <c r="E734" s="316"/>
      <c r="F734" s="229" t="s">
        <v>239</v>
      </c>
      <c r="G734" s="230">
        <f>C734*E734</f>
        <v>0</v>
      </c>
    </row>
    <row r="735" spans="1:7" s="257" customFormat="1" x14ac:dyDescent="0.25">
      <c r="A735" s="261"/>
      <c r="B735" s="262"/>
      <c r="C735" s="263"/>
      <c r="E735" s="405"/>
      <c r="F735" s="264"/>
    </row>
    <row r="736" spans="1:7" s="257" customFormat="1" ht="45" x14ac:dyDescent="0.25">
      <c r="A736" s="254" t="s">
        <v>404</v>
      </c>
      <c r="B736" s="253" t="s">
        <v>405</v>
      </c>
      <c r="C736" s="255"/>
      <c r="D736" s="256"/>
      <c r="E736" s="404"/>
      <c r="F736" s="256"/>
    </row>
    <row r="737" spans="1:7" s="257" customFormat="1" ht="142.5" x14ac:dyDescent="0.25">
      <c r="A737" s="254"/>
      <c r="B737" s="259" t="s">
        <v>406</v>
      </c>
      <c r="C737" s="255"/>
      <c r="D737" s="256"/>
      <c r="E737" s="404"/>
      <c r="F737" s="256"/>
    </row>
    <row r="738" spans="1:7" s="257" customFormat="1" ht="71.25" x14ac:dyDescent="0.25">
      <c r="A738" s="254"/>
      <c r="B738" s="259" t="s">
        <v>407</v>
      </c>
      <c r="C738" s="255"/>
      <c r="D738" s="256"/>
      <c r="E738" s="404"/>
      <c r="F738" s="256"/>
    </row>
    <row r="739" spans="1:7" s="257" customFormat="1" ht="156.75" x14ac:dyDescent="0.25">
      <c r="A739" s="260"/>
      <c r="B739" s="259" t="s">
        <v>408</v>
      </c>
      <c r="C739" s="255"/>
      <c r="D739" s="256"/>
      <c r="E739" s="404"/>
      <c r="F739" s="256"/>
    </row>
    <row r="740" spans="1:7" s="257" customFormat="1" x14ac:dyDescent="0.25">
      <c r="A740" s="260"/>
      <c r="B740" s="259" t="s">
        <v>561</v>
      </c>
      <c r="C740" s="255"/>
      <c r="D740" s="256"/>
      <c r="E740" s="404"/>
      <c r="F740" s="256"/>
    </row>
    <row r="741" spans="1:7" s="257" customFormat="1" ht="28.5" x14ac:dyDescent="0.25">
      <c r="A741" s="260"/>
      <c r="B741" s="259" t="s">
        <v>562</v>
      </c>
      <c r="C741" s="255"/>
      <c r="D741" s="256"/>
      <c r="E741" s="404"/>
      <c r="F741" s="256"/>
    </row>
    <row r="742" spans="1:7" s="257" customFormat="1" ht="28.5" x14ac:dyDescent="0.25">
      <c r="A742" s="260"/>
      <c r="B742" s="259" t="s">
        <v>563</v>
      </c>
      <c r="C742" s="255"/>
      <c r="D742" s="256"/>
      <c r="E742" s="404"/>
      <c r="F742" s="256"/>
    </row>
    <row r="743" spans="1:7" s="257" customFormat="1" x14ac:dyDescent="0.25">
      <c r="A743" s="260"/>
      <c r="B743" s="259"/>
      <c r="C743" s="255"/>
      <c r="D743" s="256"/>
      <c r="E743" s="404"/>
      <c r="F743" s="256"/>
    </row>
    <row r="744" spans="1:7" s="257" customFormat="1" ht="30" x14ac:dyDescent="0.25">
      <c r="A744" s="260"/>
      <c r="B744" s="253" t="s">
        <v>402</v>
      </c>
      <c r="C744" s="255"/>
      <c r="D744" s="256"/>
      <c r="E744" s="404"/>
      <c r="F744" s="256"/>
    </row>
    <row r="745" spans="1:7" s="257" customFormat="1" x14ac:dyDescent="0.25">
      <c r="A745" s="261"/>
      <c r="B745" s="227" t="s">
        <v>70</v>
      </c>
      <c r="C745" s="228">
        <v>2</v>
      </c>
      <c r="D745" s="229" t="s">
        <v>120</v>
      </c>
      <c r="E745" s="316"/>
      <c r="F745" s="229" t="s">
        <v>239</v>
      </c>
      <c r="G745" s="230">
        <f>C745*E745</f>
        <v>0</v>
      </c>
    </row>
    <row r="746" spans="1:7" s="257" customFormat="1" ht="45" x14ac:dyDescent="0.25">
      <c r="A746" s="261"/>
      <c r="B746" s="253" t="s">
        <v>403</v>
      </c>
      <c r="C746" s="255"/>
      <c r="D746" s="256"/>
      <c r="E746" s="404"/>
      <c r="F746" s="256"/>
    </row>
    <row r="747" spans="1:7" s="257" customFormat="1" x14ac:dyDescent="0.25">
      <c r="A747" s="261"/>
      <c r="B747" s="227" t="s">
        <v>70</v>
      </c>
      <c r="C747" s="228">
        <v>2</v>
      </c>
      <c r="D747" s="229" t="s">
        <v>120</v>
      </c>
      <c r="E747" s="316"/>
      <c r="F747" s="229" t="s">
        <v>239</v>
      </c>
      <c r="G747" s="230">
        <f>C747*E747</f>
        <v>0</v>
      </c>
    </row>
    <row r="748" spans="1:7" s="257" customFormat="1" x14ac:dyDescent="0.25">
      <c r="A748" s="261"/>
      <c r="B748" s="262"/>
      <c r="C748" s="263"/>
      <c r="E748" s="405"/>
      <c r="F748" s="264"/>
    </row>
    <row r="749" spans="1:7" s="257" customFormat="1" ht="45" x14ac:dyDescent="0.25">
      <c r="A749" s="254" t="s">
        <v>409</v>
      </c>
      <c r="B749" s="253" t="s">
        <v>405</v>
      </c>
      <c r="C749" s="255"/>
      <c r="D749" s="256"/>
      <c r="E749" s="404"/>
      <c r="F749" s="256"/>
    </row>
    <row r="750" spans="1:7" s="257" customFormat="1" ht="185.25" x14ac:dyDescent="0.25">
      <c r="A750" s="254"/>
      <c r="B750" s="259" t="s">
        <v>410</v>
      </c>
      <c r="C750" s="255"/>
      <c r="D750" s="256"/>
      <c r="E750" s="404"/>
      <c r="F750" s="256"/>
    </row>
    <row r="751" spans="1:7" s="257" customFormat="1" ht="199.5" x14ac:dyDescent="0.25">
      <c r="A751" s="260"/>
      <c r="B751" s="259" t="s">
        <v>411</v>
      </c>
      <c r="C751" s="255"/>
      <c r="D751" s="256"/>
      <c r="E751" s="404"/>
      <c r="F751" s="256"/>
    </row>
    <row r="752" spans="1:7" s="257" customFormat="1" x14ac:dyDescent="0.25">
      <c r="A752" s="260"/>
      <c r="B752" s="259" t="s">
        <v>561</v>
      </c>
      <c r="C752" s="255"/>
      <c r="D752" s="256"/>
      <c r="E752" s="404"/>
      <c r="F752" s="256"/>
    </row>
    <row r="753" spans="1:7" s="257" customFormat="1" ht="28.5" x14ac:dyDescent="0.25">
      <c r="A753" s="260"/>
      <c r="B753" s="259" t="s">
        <v>562</v>
      </c>
      <c r="C753" s="255"/>
      <c r="D753" s="256"/>
      <c r="E753" s="404"/>
      <c r="F753" s="256"/>
    </row>
    <row r="754" spans="1:7" s="257" customFormat="1" ht="28.5" x14ac:dyDescent="0.25">
      <c r="A754" s="260"/>
      <c r="B754" s="259" t="s">
        <v>563</v>
      </c>
      <c r="C754" s="255"/>
      <c r="D754" s="256"/>
      <c r="E754" s="404"/>
      <c r="F754" s="256"/>
    </row>
    <row r="755" spans="1:7" s="257" customFormat="1" x14ac:dyDescent="0.25">
      <c r="A755" s="260"/>
      <c r="B755" s="259"/>
      <c r="C755" s="255"/>
      <c r="D755" s="256"/>
      <c r="E755" s="404"/>
      <c r="F755" s="256"/>
    </row>
    <row r="756" spans="1:7" s="257" customFormat="1" ht="30" x14ac:dyDescent="0.25">
      <c r="A756" s="260"/>
      <c r="B756" s="253" t="s">
        <v>402</v>
      </c>
      <c r="C756" s="255"/>
      <c r="D756" s="256"/>
      <c r="E756" s="404"/>
      <c r="F756" s="256"/>
    </row>
    <row r="757" spans="1:7" s="257" customFormat="1" x14ac:dyDescent="0.25">
      <c r="A757" s="261"/>
      <c r="B757" s="227" t="s">
        <v>70</v>
      </c>
      <c r="C757" s="228">
        <v>1</v>
      </c>
      <c r="D757" s="229" t="s">
        <v>120</v>
      </c>
      <c r="E757" s="316"/>
      <c r="F757" s="229" t="s">
        <v>239</v>
      </c>
      <c r="G757" s="230">
        <f>C757*E757</f>
        <v>0</v>
      </c>
    </row>
    <row r="758" spans="1:7" s="257" customFormat="1" ht="45" x14ac:dyDescent="0.25">
      <c r="A758" s="261"/>
      <c r="B758" s="253" t="s">
        <v>403</v>
      </c>
      <c r="C758" s="255"/>
      <c r="D758" s="256"/>
      <c r="E758" s="404"/>
      <c r="F758" s="256"/>
    </row>
    <row r="759" spans="1:7" s="257" customFormat="1" x14ac:dyDescent="0.25">
      <c r="A759" s="261"/>
      <c r="B759" s="227" t="s">
        <v>70</v>
      </c>
      <c r="C759" s="228">
        <v>1</v>
      </c>
      <c r="D759" s="229" t="s">
        <v>120</v>
      </c>
      <c r="E759" s="316"/>
      <c r="F759" s="229" t="s">
        <v>239</v>
      </c>
      <c r="G759" s="230">
        <f>C759*E759</f>
        <v>0</v>
      </c>
    </row>
    <row r="760" spans="1:7" s="257" customFormat="1" x14ac:dyDescent="0.25">
      <c r="A760" s="261"/>
      <c r="B760" s="262"/>
      <c r="C760" s="263"/>
      <c r="E760" s="405"/>
      <c r="F760" s="264"/>
    </row>
    <row r="761" spans="1:7" s="225" customFormat="1" ht="115.5" x14ac:dyDescent="0.25">
      <c r="A761" s="220" t="s">
        <v>19</v>
      </c>
      <c r="B761" s="226" t="s">
        <v>412</v>
      </c>
      <c r="C761" s="222"/>
      <c r="D761" s="222"/>
      <c r="E761" s="396"/>
      <c r="F761" s="224"/>
    </row>
    <row r="762" spans="1:7" x14ac:dyDescent="0.25">
      <c r="B762" s="227" t="s">
        <v>161</v>
      </c>
      <c r="C762" s="228">
        <v>50</v>
      </c>
      <c r="D762" s="229" t="s">
        <v>120</v>
      </c>
      <c r="E762" s="316"/>
      <c r="F762" s="229" t="s">
        <v>239</v>
      </c>
      <c r="G762" s="230">
        <f>C762*E762</f>
        <v>0</v>
      </c>
    </row>
    <row r="763" spans="1:7" s="225" customFormat="1" x14ac:dyDescent="0.25">
      <c r="A763" s="220"/>
      <c r="B763" s="251"/>
      <c r="C763" s="222"/>
      <c r="D763" s="222"/>
      <c r="E763" s="396"/>
      <c r="F763" s="224"/>
    </row>
    <row r="764" spans="1:7" s="225" customFormat="1" ht="58.5" x14ac:dyDescent="0.25">
      <c r="A764" s="220" t="s">
        <v>413</v>
      </c>
      <c r="B764" s="251" t="s">
        <v>414</v>
      </c>
      <c r="C764" s="222"/>
      <c r="D764" s="222"/>
      <c r="E764" s="396"/>
      <c r="F764" s="224"/>
    </row>
    <row r="765" spans="1:7" x14ac:dyDescent="0.25">
      <c r="B765" s="227" t="s">
        <v>161</v>
      </c>
      <c r="C765" s="228">
        <v>50</v>
      </c>
      <c r="D765" s="229" t="s">
        <v>120</v>
      </c>
      <c r="E765" s="316"/>
      <c r="F765" s="229" t="s">
        <v>239</v>
      </c>
      <c r="G765" s="230">
        <f>C765*E765</f>
        <v>0</v>
      </c>
    </row>
    <row r="766" spans="1:7" s="225" customFormat="1" x14ac:dyDescent="0.25">
      <c r="A766" s="220"/>
      <c r="B766" s="251"/>
      <c r="C766" s="222"/>
      <c r="D766" s="222"/>
      <c r="E766" s="396"/>
      <c r="F766" s="224"/>
    </row>
    <row r="767" spans="1:7" s="225" customFormat="1" ht="43.5" x14ac:dyDescent="0.25">
      <c r="A767" s="220" t="s">
        <v>27</v>
      </c>
      <c r="B767" s="251" t="s">
        <v>415</v>
      </c>
      <c r="C767" s="222"/>
      <c r="D767" s="222"/>
      <c r="E767" s="396"/>
      <c r="F767" s="224"/>
    </row>
    <row r="768" spans="1:7" x14ac:dyDescent="0.25">
      <c r="B768" s="227" t="s">
        <v>416</v>
      </c>
      <c r="C768" s="228">
        <v>1</v>
      </c>
      <c r="D768" s="229" t="s">
        <v>120</v>
      </c>
      <c r="E768" s="316"/>
      <c r="F768" s="229" t="s">
        <v>239</v>
      </c>
      <c r="G768" s="230">
        <f>C768*E768</f>
        <v>0</v>
      </c>
    </row>
    <row r="769" spans="1:7" s="267" customFormat="1" x14ac:dyDescent="0.25">
      <c r="A769" s="220"/>
      <c r="B769" s="226"/>
      <c r="C769" s="265"/>
      <c r="D769" s="265"/>
      <c r="E769" s="406"/>
      <c r="F769" s="224"/>
    </row>
    <row r="770" spans="1:7" s="257" customFormat="1" ht="71.25" x14ac:dyDescent="0.25">
      <c r="A770" s="254" t="s">
        <v>31</v>
      </c>
      <c r="B770" s="259" t="s">
        <v>417</v>
      </c>
      <c r="C770" s="263"/>
      <c r="E770" s="405"/>
      <c r="F770" s="264"/>
    </row>
    <row r="771" spans="1:7" s="257" customFormat="1" x14ac:dyDescent="0.25">
      <c r="A771" s="254"/>
      <c r="B771" s="259"/>
      <c r="C771" s="263"/>
      <c r="E771" s="405"/>
      <c r="F771" s="264"/>
    </row>
    <row r="772" spans="1:7" s="257" customFormat="1" x14ac:dyDescent="0.25">
      <c r="A772" s="254" t="s">
        <v>418</v>
      </c>
      <c r="B772" s="259" t="s">
        <v>419</v>
      </c>
      <c r="C772" s="263"/>
      <c r="E772" s="405"/>
    </row>
    <row r="773" spans="1:7" s="257" customFormat="1" x14ac:dyDescent="0.25">
      <c r="A773" s="137"/>
      <c r="B773" s="227" t="s">
        <v>420</v>
      </c>
      <c r="C773" s="228">
        <v>8</v>
      </c>
      <c r="D773" s="229" t="s">
        <v>120</v>
      </c>
      <c r="E773" s="316"/>
      <c r="F773" s="229" t="s">
        <v>239</v>
      </c>
      <c r="G773" s="230">
        <f>C773*E773</f>
        <v>0</v>
      </c>
    </row>
    <row r="774" spans="1:7" s="257" customFormat="1" x14ac:dyDescent="0.25">
      <c r="A774" s="254" t="s">
        <v>421</v>
      </c>
      <c r="B774" s="259" t="s">
        <v>422</v>
      </c>
      <c r="C774" s="263"/>
      <c r="E774" s="405"/>
    </row>
    <row r="775" spans="1:7" s="257" customFormat="1" x14ac:dyDescent="0.25">
      <c r="A775" s="137"/>
      <c r="B775" s="227" t="s">
        <v>420</v>
      </c>
      <c r="C775" s="228">
        <v>8</v>
      </c>
      <c r="D775" s="229" t="s">
        <v>120</v>
      </c>
      <c r="E775" s="316"/>
      <c r="F775" s="229" t="s">
        <v>239</v>
      </c>
      <c r="G775" s="230">
        <f>C775*E775</f>
        <v>0</v>
      </c>
    </row>
    <row r="776" spans="1:7" s="267" customFormat="1" ht="15.75" thickBot="1" x14ac:dyDescent="0.25">
      <c r="A776" s="137"/>
      <c r="B776" s="268"/>
      <c r="C776" s="236"/>
      <c r="D776" s="269"/>
      <c r="E776" s="407"/>
      <c r="F776" s="271"/>
      <c r="G776" s="239"/>
    </row>
    <row r="777" spans="1:7" s="267" customFormat="1" ht="15.75" thickBot="1" x14ac:dyDescent="0.25">
      <c r="A777" s="240"/>
      <c r="B777" s="241"/>
      <c r="C777" s="242"/>
      <c r="D777" s="218"/>
      <c r="E777" s="400"/>
      <c r="F777" s="272"/>
      <c r="G777" s="206"/>
    </row>
    <row r="778" spans="1:7" s="267" customFormat="1" ht="15.75" thickBot="1" x14ac:dyDescent="0.25">
      <c r="A778" s="273" t="s">
        <v>382</v>
      </c>
      <c r="B778" s="274" t="s">
        <v>423</v>
      </c>
      <c r="C778" s="275"/>
      <c r="D778" s="275"/>
      <c r="E778" s="408"/>
      <c r="F778" s="249" t="s">
        <v>239</v>
      </c>
      <c r="G778" s="277">
        <f>SUM(G702:G776)</f>
        <v>0</v>
      </c>
    </row>
    <row r="779" spans="1:7" s="267" customFormat="1" x14ac:dyDescent="0.25">
      <c r="A779" s="220"/>
      <c r="B779" s="226"/>
      <c r="C779" s="217"/>
      <c r="D779" s="278"/>
      <c r="E779" s="409"/>
      <c r="F779" s="279"/>
    </row>
    <row r="780" spans="1:7" s="267" customFormat="1" x14ac:dyDescent="0.25">
      <c r="A780" s="220"/>
      <c r="B780" s="226"/>
      <c r="C780" s="217"/>
      <c r="D780" s="278"/>
      <c r="E780" s="409"/>
      <c r="F780" s="279"/>
    </row>
    <row r="781" spans="1:7" x14ac:dyDescent="0.25">
      <c r="A781" s="137" t="s">
        <v>424</v>
      </c>
      <c r="B781" s="280" t="s">
        <v>425</v>
      </c>
      <c r="C781" s="281"/>
      <c r="D781" s="281"/>
      <c r="E781" s="410"/>
    </row>
    <row r="782" spans="1:7" x14ac:dyDescent="0.25">
      <c r="E782" s="403"/>
    </row>
    <row r="783" spans="1:7" s="225" customFormat="1" ht="188.25" x14ac:dyDescent="0.25">
      <c r="A783" s="220" t="s">
        <v>2</v>
      </c>
      <c r="B783" s="283" t="s">
        <v>426</v>
      </c>
      <c r="C783" s="222"/>
      <c r="D783" s="222"/>
      <c r="E783" s="406"/>
      <c r="F783" s="224"/>
    </row>
    <row r="784" spans="1:7" s="225" customFormat="1" ht="57" x14ac:dyDescent="0.25">
      <c r="A784" s="220"/>
      <c r="B784" s="284" t="s">
        <v>427</v>
      </c>
      <c r="C784" s="222"/>
      <c r="D784" s="222"/>
      <c r="E784" s="406"/>
      <c r="F784" s="224"/>
    </row>
    <row r="785" spans="1:7" s="225" customFormat="1" x14ac:dyDescent="0.25">
      <c r="A785" s="220"/>
      <c r="B785" s="251"/>
      <c r="C785" s="222"/>
      <c r="D785" s="222"/>
      <c r="E785" s="406"/>
      <c r="F785" s="224"/>
    </row>
    <row r="786" spans="1:7" s="225" customFormat="1" x14ac:dyDescent="0.25">
      <c r="A786" s="220" t="s">
        <v>66</v>
      </c>
      <c r="B786" s="252" t="s">
        <v>428</v>
      </c>
      <c r="C786" s="222"/>
      <c r="D786" s="222"/>
      <c r="E786" s="406"/>
      <c r="F786" s="224"/>
    </row>
    <row r="787" spans="1:7" s="225" customFormat="1" x14ac:dyDescent="0.25">
      <c r="A787" s="220"/>
      <c r="B787" s="285" t="s">
        <v>161</v>
      </c>
      <c r="C787" s="228">
        <v>8</v>
      </c>
      <c r="D787" s="229" t="s">
        <v>120</v>
      </c>
      <c r="E787" s="316"/>
      <c r="F787" s="229" t="s">
        <v>239</v>
      </c>
      <c r="G787" s="230">
        <f>C787*E787</f>
        <v>0</v>
      </c>
    </row>
    <row r="788" spans="1:7" s="225" customFormat="1" x14ac:dyDescent="0.25">
      <c r="A788" s="220" t="s">
        <v>71</v>
      </c>
      <c r="B788" s="252" t="s">
        <v>429</v>
      </c>
      <c r="C788" s="222"/>
      <c r="D788" s="222"/>
      <c r="E788" s="406"/>
      <c r="F788" s="224"/>
    </row>
    <row r="789" spans="1:7" s="225" customFormat="1" x14ac:dyDescent="0.25">
      <c r="A789" s="220"/>
      <c r="B789" s="285" t="s">
        <v>161</v>
      </c>
      <c r="C789" s="228">
        <v>4</v>
      </c>
      <c r="D789" s="229" t="s">
        <v>120</v>
      </c>
      <c r="E789" s="316"/>
      <c r="F789" s="229" t="s">
        <v>239</v>
      </c>
      <c r="G789" s="230">
        <f>C789*E789</f>
        <v>0</v>
      </c>
    </row>
    <row r="790" spans="1:7" s="225" customFormat="1" ht="30" x14ac:dyDescent="0.25">
      <c r="A790" s="220" t="s">
        <v>76</v>
      </c>
      <c r="B790" s="252" t="s">
        <v>467</v>
      </c>
      <c r="C790" s="222"/>
      <c r="D790" s="222"/>
      <c r="E790" s="406"/>
      <c r="F790" s="224"/>
    </row>
    <row r="791" spans="1:7" s="225" customFormat="1" x14ac:dyDescent="0.25">
      <c r="A791" s="220"/>
      <c r="B791" s="285" t="s">
        <v>161</v>
      </c>
      <c r="C791" s="228">
        <v>8</v>
      </c>
      <c r="D791" s="229" t="s">
        <v>120</v>
      </c>
      <c r="E791" s="316"/>
      <c r="F791" s="229" t="s">
        <v>239</v>
      </c>
      <c r="G791" s="230">
        <f>C791*E791</f>
        <v>0</v>
      </c>
    </row>
    <row r="792" spans="1:7" s="225" customFormat="1" x14ac:dyDescent="0.25">
      <c r="A792" s="220"/>
      <c r="B792" s="251"/>
      <c r="C792" s="222"/>
      <c r="D792" s="222"/>
      <c r="E792" s="406"/>
      <c r="F792" s="224"/>
    </row>
    <row r="793" spans="1:7" s="225" customFormat="1" ht="75" x14ac:dyDescent="0.25">
      <c r="A793" s="220" t="s">
        <v>5</v>
      </c>
      <c r="B793" s="286" t="s">
        <v>431</v>
      </c>
      <c r="C793" s="222"/>
      <c r="D793" s="222"/>
      <c r="E793" s="406"/>
      <c r="F793" s="224"/>
    </row>
    <row r="794" spans="1:7" s="225" customFormat="1" ht="99.75" x14ac:dyDescent="0.25">
      <c r="A794" s="220"/>
      <c r="B794" s="226" t="s">
        <v>432</v>
      </c>
      <c r="C794" s="222"/>
      <c r="D794" s="222"/>
      <c r="E794" s="406"/>
      <c r="F794" s="224"/>
    </row>
    <row r="795" spans="1:7" s="225" customFormat="1" x14ac:dyDescent="0.25">
      <c r="A795" s="220"/>
      <c r="B795" s="226"/>
      <c r="C795" s="222"/>
      <c r="D795" s="222"/>
      <c r="E795" s="406"/>
      <c r="F795" s="224"/>
    </row>
    <row r="796" spans="1:7" s="225" customFormat="1" x14ac:dyDescent="0.25">
      <c r="A796" s="220" t="s">
        <v>362</v>
      </c>
      <c r="B796" s="221" t="s">
        <v>428</v>
      </c>
      <c r="C796" s="222"/>
      <c r="D796" s="222"/>
      <c r="E796" s="406"/>
      <c r="F796" s="224"/>
    </row>
    <row r="797" spans="1:7" s="225" customFormat="1" x14ac:dyDescent="0.25">
      <c r="A797" s="220"/>
      <c r="B797" s="226" t="s">
        <v>433</v>
      </c>
      <c r="C797" s="222"/>
      <c r="D797" s="222"/>
      <c r="E797" s="406"/>
      <c r="F797" s="224"/>
    </row>
    <row r="798" spans="1:7" x14ac:dyDescent="0.25">
      <c r="A798" s="220"/>
      <c r="B798" s="285" t="s">
        <v>70</v>
      </c>
      <c r="C798" s="228">
        <v>2</v>
      </c>
      <c r="D798" s="229" t="s">
        <v>120</v>
      </c>
      <c r="E798" s="316"/>
      <c r="F798" s="229" t="s">
        <v>239</v>
      </c>
      <c r="G798" s="230">
        <f>C798*E798</f>
        <v>0</v>
      </c>
    </row>
    <row r="799" spans="1:7" x14ac:dyDescent="0.25">
      <c r="A799" s="220"/>
      <c r="B799" s="226" t="s">
        <v>434</v>
      </c>
      <c r="C799" s="222"/>
      <c r="D799" s="222"/>
      <c r="E799" s="406"/>
      <c r="F799" s="224"/>
      <c r="G799" s="225"/>
    </row>
    <row r="800" spans="1:7" x14ac:dyDescent="0.25">
      <c r="A800" s="220"/>
      <c r="B800" s="285" t="s">
        <v>70</v>
      </c>
      <c r="C800" s="228">
        <v>6</v>
      </c>
      <c r="D800" s="229" t="s">
        <v>120</v>
      </c>
      <c r="E800" s="316"/>
      <c r="F800" s="229" t="s">
        <v>239</v>
      </c>
      <c r="G800" s="230">
        <f>C800*E800</f>
        <v>0</v>
      </c>
    </row>
    <row r="801" spans="1:7" x14ac:dyDescent="0.25">
      <c r="A801" s="220"/>
      <c r="B801" s="226" t="s">
        <v>435</v>
      </c>
      <c r="C801" s="222"/>
      <c r="D801" s="222"/>
      <c r="E801" s="406"/>
      <c r="F801" s="224"/>
      <c r="G801" s="225"/>
    </row>
    <row r="802" spans="1:7" x14ac:dyDescent="0.25">
      <c r="A802" s="220"/>
      <c r="B802" s="285" t="s">
        <v>70</v>
      </c>
      <c r="C802" s="228">
        <v>1</v>
      </c>
      <c r="D802" s="229" t="s">
        <v>120</v>
      </c>
      <c r="E802" s="316"/>
      <c r="F802" s="229" t="s">
        <v>239</v>
      </c>
      <c r="G802" s="230">
        <f>C802*E802</f>
        <v>0</v>
      </c>
    </row>
    <row r="803" spans="1:7" x14ac:dyDescent="0.25">
      <c r="A803" s="220"/>
      <c r="B803" s="287"/>
      <c r="C803" s="288"/>
      <c r="D803" s="233"/>
      <c r="E803" s="289"/>
      <c r="F803" s="233"/>
      <c r="G803" s="290"/>
    </row>
    <row r="804" spans="1:7" s="225" customFormat="1" x14ac:dyDescent="0.25">
      <c r="A804" s="220" t="s">
        <v>364</v>
      </c>
      <c r="B804" s="221" t="s">
        <v>429</v>
      </c>
      <c r="C804" s="222"/>
      <c r="D804" s="222"/>
      <c r="E804" s="406"/>
      <c r="F804" s="224"/>
    </row>
    <row r="805" spans="1:7" x14ac:dyDescent="0.25">
      <c r="A805" s="220"/>
      <c r="B805" s="226" t="s">
        <v>436</v>
      </c>
      <c r="C805" s="222"/>
      <c r="D805" s="222"/>
      <c r="E805" s="406"/>
      <c r="F805" s="224"/>
      <c r="G805" s="225"/>
    </row>
    <row r="806" spans="1:7" x14ac:dyDescent="0.25">
      <c r="A806" s="220"/>
      <c r="B806" s="285" t="s">
        <v>70</v>
      </c>
      <c r="C806" s="228">
        <v>8</v>
      </c>
      <c r="D806" s="229" t="s">
        <v>120</v>
      </c>
      <c r="E806" s="316"/>
      <c r="F806" s="229" t="s">
        <v>239</v>
      </c>
      <c r="G806" s="230">
        <f>C806*E806</f>
        <v>0</v>
      </c>
    </row>
    <row r="807" spans="1:7" x14ac:dyDescent="0.25">
      <c r="A807" s="220"/>
      <c r="B807" s="226" t="s">
        <v>437</v>
      </c>
      <c r="C807" s="222"/>
      <c r="D807" s="222"/>
      <c r="E807" s="406"/>
      <c r="F807" s="224"/>
      <c r="G807" s="225"/>
    </row>
    <row r="808" spans="1:7" x14ac:dyDescent="0.25">
      <c r="A808" s="220"/>
      <c r="B808" s="285" t="s">
        <v>70</v>
      </c>
      <c r="C808" s="228">
        <v>1</v>
      </c>
      <c r="D808" s="229" t="s">
        <v>120</v>
      </c>
      <c r="E808" s="316"/>
      <c r="F808" s="229" t="s">
        <v>239</v>
      </c>
      <c r="G808" s="230">
        <f>C808*E808</f>
        <v>0</v>
      </c>
    </row>
    <row r="809" spans="1:7" x14ac:dyDescent="0.25">
      <c r="A809" s="220"/>
      <c r="B809" s="226" t="s">
        <v>438</v>
      </c>
      <c r="C809" s="222"/>
      <c r="D809" s="222"/>
      <c r="E809" s="406"/>
      <c r="F809" s="224"/>
      <c r="G809" s="225"/>
    </row>
    <row r="810" spans="1:7" x14ac:dyDescent="0.25">
      <c r="A810" s="220"/>
      <c r="B810" s="285" t="s">
        <v>70</v>
      </c>
      <c r="C810" s="228">
        <v>1</v>
      </c>
      <c r="D810" s="229" t="s">
        <v>120</v>
      </c>
      <c r="E810" s="316"/>
      <c r="F810" s="229" t="s">
        <v>239</v>
      </c>
      <c r="G810" s="230">
        <f>C810*E810</f>
        <v>0</v>
      </c>
    </row>
    <row r="811" spans="1:7" x14ac:dyDescent="0.25">
      <c r="A811" s="220"/>
      <c r="B811" s="287"/>
      <c r="C811" s="288"/>
      <c r="D811" s="233"/>
      <c r="E811" s="289"/>
      <c r="F811" s="233"/>
      <c r="G811" s="290"/>
    </row>
    <row r="812" spans="1:7" x14ac:dyDescent="0.25">
      <c r="A812" s="220"/>
      <c r="B812" s="287"/>
      <c r="C812" s="288"/>
      <c r="D812" s="233"/>
      <c r="E812" s="289"/>
      <c r="F812" s="233"/>
      <c r="G812" s="290"/>
    </row>
    <row r="813" spans="1:7" s="225" customFormat="1" ht="30" x14ac:dyDescent="0.25">
      <c r="A813" s="220" t="s">
        <v>366</v>
      </c>
      <c r="B813" s="291" t="s">
        <v>439</v>
      </c>
      <c r="C813" s="222"/>
      <c r="D813" s="222"/>
      <c r="E813" s="406"/>
      <c r="F813" s="224"/>
    </row>
    <row r="814" spans="1:7" s="225" customFormat="1" x14ac:dyDescent="0.25">
      <c r="A814" s="220"/>
      <c r="B814" s="226" t="s">
        <v>440</v>
      </c>
      <c r="C814" s="222"/>
      <c r="D814" s="222"/>
      <c r="E814" s="406"/>
      <c r="F814" s="224"/>
    </row>
    <row r="815" spans="1:7" s="225" customFormat="1" x14ac:dyDescent="0.25">
      <c r="A815" s="220"/>
      <c r="B815" s="285" t="s">
        <v>70</v>
      </c>
      <c r="C815" s="228">
        <v>4</v>
      </c>
      <c r="D815" s="229" t="s">
        <v>120</v>
      </c>
      <c r="E815" s="316"/>
      <c r="F815" s="229" t="s">
        <v>239</v>
      </c>
      <c r="G815" s="230">
        <f>C815*E815</f>
        <v>0</v>
      </c>
    </row>
    <row r="816" spans="1:7" s="225" customFormat="1" x14ac:dyDescent="0.25">
      <c r="A816" s="220"/>
      <c r="B816" s="226" t="s">
        <v>441</v>
      </c>
      <c r="C816" s="222"/>
      <c r="D816" s="222"/>
      <c r="E816" s="406"/>
      <c r="F816" s="224"/>
    </row>
    <row r="817" spans="1:7" s="225" customFormat="1" x14ac:dyDescent="0.25">
      <c r="A817" s="220"/>
      <c r="B817" s="285" t="s">
        <v>70</v>
      </c>
      <c r="C817" s="228">
        <v>2</v>
      </c>
      <c r="D817" s="229" t="s">
        <v>120</v>
      </c>
      <c r="E817" s="316"/>
      <c r="F817" s="229" t="s">
        <v>239</v>
      </c>
      <c r="G817" s="230">
        <f>C817*E817</f>
        <v>0</v>
      </c>
    </row>
    <row r="818" spans="1:7" x14ac:dyDescent="0.25">
      <c r="A818" s="220"/>
      <c r="B818" s="226" t="s">
        <v>442</v>
      </c>
      <c r="C818" s="222"/>
      <c r="D818" s="222"/>
      <c r="E818" s="406"/>
      <c r="F818" s="224"/>
      <c r="G818" s="225"/>
    </row>
    <row r="819" spans="1:7" x14ac:dyDescent="0.25">
      <c r="A819" s="220"/>
      <c r="B819" s="285" t="s">
        <v>70</v>
      </c>
      <c r="C819" s="228">
        <v>1</v>
      </c>
      <c r="D819" s="229" t="s">
        <v>120</v>
      </c>
      <c r="E819" s="316"/>
      <c r="F819" s="229" t="s">
        <v>239</v>
      </c>
      <c r="G819" s="230">
        <f>C819*E819</f>
        <v>0</v>
      </c>
    </row>
    <row r="820" spans="1:7" x14ac:dyDescent="0.25">
      <c r="A820" s="220"/>
      <c r="B820" s="226" t="s">
        <v>443</v>
      </c>
      <c r="C820" s="222"/>
      <c r="D820" s="222"/>
      <c r="E820" s="406"/>
      <c r="F820" s="224"/>
      <c r="G820" s="225"/>
    </row>
    <row r="821" spans="1:7" x14ac:dyDescent="0.25">
      <c r="A821" s="220"/>
      <c r="B821" s="285" t="s">
        <v>70</v>
      </c>
      <c r="C821" s="228">
        <v>2</v>
      </c>
      <c r="D821" s="229" t="s">
        <v>120</v>
      </c>
      <c r="E821" s="316"/>
      <c r="F821" s="229" t="s">
        <v>239</v>
      </c>
      <c r="G821" s="230">
        <f>C821*E821</f>
        <v>0</v>
      </c>
    </row>
    <row r="822" spans="1:7" x14ac:dyDescent="0.25">
      <c r="A822" s="220"/>
      <c r="B822" s="226" t="s">
        <v>444</v>
      </c>
      <c r="C822" s="222"/>
      <c r="D822" s="222"/>
      <c r="E822" s="406"/>
      <c r="F822" s="224"/>
      <c r="G822" s="225"/>
    </row>
    <row r="823" spans="1:7" x14ac:dyDescent="0.25">
      <c r="A823" s="220"/>
      <c r="B823" s="285" t="s">
        <v>70</v>
      </c>
      <c r="C823" s="228">
        <v>2</v>
      </c>
      <c r="D823" s="229" t="s">
        <v>120</v>
      </c>
      <c r="E823" s="316"/>
      <c r="F823" s="229" t="s">
        <v>239</v>
      </c>
      <c r="G823" s="230">
        <f>C823*E823</f>
        <v>0</v>
      </c>
    </row>
    <row r="824" spans="1:7" x14ac:dyDescent="0.25">
      <c r="A824" s="220"/>
      <c r="B824" s="226" t="s">
        <v>445</v>
      </c>
      <c r="C824" s="222"/>
      <c r="D824" s="222"/>
      <c r="E824" s="406"/>
      <c r="F824" s="224"/>
      <c r="G824" s="225"/>
    </row>
    <row r="825" spans="1:7" x14ac:dyDescent="0.25">
      <c r="A825" s="220"/>
      <c r="B825" s="285" t="s">
        <v>70</v>
      </c>
      <c r="C825" s="228">
        <v>2</v>
      </c>
      <c r="D825" s="229" t="s">
        <v>120</v>
      </c>
      <c r="E825" s="316"/>
      <c r="F825" s="229" t="s">
        <v>239</v>
      </c>
      <c r="G825" s="230">
        <f>C825*E825</f>
        <v>0</v>
      </c>
    </row>
    <row r="826" spans="1:7" x14ac:dyDescent="0.25">
      <c r="A826" s="220"/>
      <c r="B826" s="226" t="s">
        <v>446</v>
      </c>
      <c r="C826" s="222"/>
      <c r="D826" s="222"/>
      <c r="E826" s="406"/>
      <c r="F826" s="224"/>
      <c r="G826" s="225"/>
    </row>
    <row r="827" spans="1:7" x14ac:dyDescent="0.25">
      <c r="A827" s="220"/>
      <c r="B827" s="285" t="s">
        <v>70</v>
      </c>
      <c r="C827" s="228">
        <v>2</v>
      </c>
      <c r="D827" s="229" t="s">
        <v>120</v>
      </c>
      <c r="E827" s="316"/>
      <c r="F827" s="229" t="s">
        <v>239</v>
      </c>
      <c r="G827" s="230">
        <f>C827*E827</f>
        <v>0</v>
      </c>
    </row>
    <row r="828" spans="1:7" x14ac:dyDescent="0.25">
      <c r="B828" s="292"/>
      <c r="E828" s="403"/>
    </row>
    <row r="829" spans="1:7" ht="72.75" x14ac:dyDescent="0.25">
      <c r="A829" s="220" t="s">
        <v>7</v>
      </c>
      <c r="B829" s="221" t="s">
        <v>447</v>
      </c>
      <c r="C829" s="232"/>
      <c r="D829" s="232"/>
      <c r="E829" s="397"/>
      <c r="F829" s="233"/>
      <c r="G829" s="234"/>
    </row>
    <row r="830" spans="1:7" ht="60" x14ac:dyDescent="0.25">
      <c r="A830" s="220"/>
      <c r="B830" s="221" t="s">
        <v>448</v>
      </c>
      <c r="C830" s="232"/>
      <c r="D830" s="232"/>
      <c r="E830" s="397"/>
      <c r="F830" s="233"/>
      <c r="G830" s="234"/>
    </row>
    <row r="831" spans="1:7" ht="28.5" x14ac:dyDescent="0.25">
      <c r="A831" s="220"/>
      <c r="B831" s="226" t="s">
        <v>449</v>
      </c>
      <c r="C831" s="232"/>
      <c r="D831" s="232"/>
      <c r="E831" s="397"/>
      <c r="F831" s="233"/>
      <c r="G831" s="234"/>
    </row>
    <row r="832" spans="1:7" x14ac:dyDescent="0.25">
      <c r="A832" s="220"/>
      <c r="B832" s="227" t="s">
        <v>238</v>
      </c>
      <c r="C832" s="228">
        <v>2</v>
      </c>
      <c r="D832" s="229" t="s">
        <v>120</v>
      </c>
      <c r="E832" s="316"/>
      <c r="F832" s="229" t="s">
        <v>239</v>
      </c>
      <c r="G832" s="230">
        <f>C832*E832</f>
        <v>0</v>
      </c>
    </row>
    <row r="833" spans="1:7" x14ac:dyDescent="0.25">
      <c r="B833" s="292"/>
      <c r="E833" s="403"/>
    </row>
    <row r="834" spans="1:7" s="225" customFormat="1" ht="44.25" x14ac:dyDescent="0.25">
      <c r="A834" s="220" t="s">
        <v>10</v>
      </c>
      <c r="B834" s="293" t="s">
        <v>450</v>
      </c>
      <c r="C834" s="222"/>
      <c r="D834" s="222"/>
      <c r="E834" s="406"/>
      <c r="F834" s="266"/>
    </row>
    <row r="835" spans="1:7" s="225" customFormat="1" ht="85.5" x14ac:dyDescent="0.25">
      <c r="A835" s="220"/>
      <c r="B835" s="294" t="s">
        <v>451</v>
      </c>
      <c r="C835" s="222"/>
      <c r="D835" s="222"/>
      <c r="E835" s="406"/>
      <c r="F835" s="266"/>
    </row>
    <row r="836" spans="1:7" s="225" customFormat="1" x14ac:dyDescent="0.25">
      <c r="A836" s="220"/>
      <c r="B836" s="294" t="s">
        <v>452</v>
      </c>
      <c r="C836" s="222"/>
      <c r="D836" s="222"/>
      <c r="E836" s="406"/>
      <c r="F836" s="266"/>
    </row>
    <row r="837" spans="1:7" s="298" customFormat="1" ht="28.5" x14ac:dyDescent="0.25">
      <c r="A837" s="295"/>
      <c r="B837" s="294" t="s">
        <v>453</v>
      </c>
      <c r="C837" s="296"/>
      <c r="D837" s="297"/>
      <c r="E837" s="411"/>
    </row>
    <row r="838" spans="1:7" s="298" customFormat="1" x14ac:dyDescent="0.25">
      <c r="A838" s="295"/>
      <c r="B838" s="294"/>
      <c r="C838" s="296"/>
      <c r="D838" s="297"/>
      <c r="E838" s="411"/>
    </row>
    <row r="839" spans="1:7" s="257" customFormat="1" ht="30" x14ac:dyDescent="0.25">
      <c r="A839" s="260"/>
      <c r="B839" s="253" t="s">
        <v>402</v>
      </c>
      <c r="C839" s="255"/>
      <c r="D839" s="256"/>
      <c r="E839" s="404"/>
      <c r="F839" s="256"/>
    </row>
    <row r="840" spans="1:7" s="257" customFormat="1" x14ac:dyDescent="0.25">
      <c r="A840" s="261"/>
      <c r="B840" s="227" t="s">
        <v>70</v>
      </c>
      <c r="C840" s="228">
        <v>1</v>
      </c>
      <c r="D840" s="229" t="s">
        <v>120</v>
      </c>
      <c r="E840" s="316"/>
      <c r="F840" s="229" t="s">
        <v>239</v>
      </c>
      <c r="G840" s="230">
        <f>C840*E840</f>
        <v>0</v>
      </c>
    </row>
    <row r="841" spans="1:7" s="257" customFormat="1" ht="32.25" customHeight="1" x14ac:dyDescent="0.25">
      <c r="A841" s="261"/>
      <c r="B841" s="253" t="s">
        <v>403</v>
      </c>
      <c r="C841" s="255"/>
      <c r="D841" s="256"/>
      <c r="E841" s="404"/>
      <c r="F841" s="256"/>
    </row>
    <row r="842" spans="1:7" s="257" customFormat="1" x14ac:dyDescent="0.25">
      <c r="A842" s="261"/>
      <c r="B842" s="227" t="s">
        <v>70</v>
      </c>
      <c r="C842" s="228">
        <v>1</v>
      </c>
      <c r="D842" s="229" t="s">
        <v>120</v>
      </c>
      <c r="E842" s="316"/>
      <c r="F842" s="229" t="s">
        <v>239</v>
      </c>
      <c r="G842" s="230">
        <f>C842*E842</f>
        <v>0</v>
      </c>
    </row>
    <row r="843" spans="1:7" s="225" customFormat="1" x14ac:dyDescent="0.25">
      <c r="A843" s="220"/>
      <c r="B843" s="226"/>
      <c r="C843" s="222"/>
      <c r="D843" s="222"/>
      <c r="E843" s="406"/>
      <c r="F843" s="224"/>
    </row>
    <row r="844" spans="1:7" s="225" customFormat="1" ht="58.5" x14ac:dyDescent="0.25">
      <c r="A844" s="220" t="s">
        <v>27</v>
      </c>
      <c r="B844" s="251" t="s">
        <v>454</v>
      </c>
      <c r="C844" s="222"/>
      <c r="D844" s="222"/>
      <c r="E844" s="406"/>
      <c r="F844" s="224"/>
    </row>
    <row r="845" spans="1:7" x14ac:dyDescent="0.25">
      <c r="A845" s="220"/>
      <c r="B845" s="285" t="s">
        <v>161</v>
      </c>
      <c r="C845" s="228">
        <v>20</v>
      </c>
      <c r="D845" s="229" t="s">
        <v>120</v>
      </c>
      <c r="E845" s="316"/>
      <c r="F845" s="229" t="s">
        <v>239</v>
      </c>
      <c r="G845" s="230">
        <f>C845*E845</f>
        <v>0</v>
      </c>
    </row>
    <row r="846" spans="1:7" s="225" customFormat="1" x14ac:dyDescent="0.25">
      <c r="A846" s="220"/>
      <c r="B846" s="251"/>
      <c r="C846" s="299"/>
      <c r="D846" s="299"/>
      <c r="E846" s="412"/>
      <c r="F846" s="300"/>
    </row>
    <row r="847" spans="1:7" s="257" customFormat="1" ht="72.75" x14ac:dyDescent="0.25">
      <c r="A847" s="254" t="s">
        <v>31</v>
      </c>
      <c r="B847" s="259" t="s">
        <v>455</v>
      </c>
      <c r="C847" s="263"/>
      <c r="E847" s="405"/>
      <c r="F847" s="264"/>
    </row>
    <row r="848" spans="1:7" s="257" customFormat="1" x14ac:dyDescent="0.25">
      <c r="A848" s="254"/>
      <c r="B848" s="259"/>
      <c r="C848" s="263"/>
      <c r="E848" s="405"/>
      <c r="F848" s="264"/>
    </row>
    <row r="849" spans="1:7" s="257" customFormat="1" x14ac:dyDescent="0.25">
      <c r="A849" s="254" t="s">
        <v>418</v>
      </c>
      <c r="B849" s="259" t="s">
        <v>419</v>
      </c>
      <c r="C849" s="263"/>
      <c r="E849" s="405"/>
    </row>
    <row r="850" spans="1:7" s="257" customFormat="1" x14ac:dyDescent="0.25">
      <c r="A850" s="254"/>
      <c r="B850" s="285" t="s">
        <v>420</v>
      </c>
      <c r="C850" s="228">
        <v>8</v>
      </c>
      <c r="D850" s="229" t="s">
        <v>120</v>
      </c>
      <c r="E850" s="316"/>
      <c r="F850" s="229" t="s">
        <v>239</v>
      </c>
      <c r="G850" s="230">
        <f>C850*E850</f>
        <v>0</v>
      </c>
    </row>
    <row r="851" spans="1:7" s="257" customFormat="1" x14ac:dyDescent="0.25">
      <c r="A851" s="254" t="s">
        <v>421</v>
      </c>
      <c r="B851" s="259" t="s">
        <v>422</v>
      </c>
      <c r="C851" s="263"/>
      <c r="E851" s="405"/>
    </row>
    <row r="852" spans="1:7" s="257" customFormat="1" x14ac:dyDescent="0.25">
      <c r="A852" s="254"/>
      <c r="B852" s="285" t="s">
        <v>420</v>
      </c>
      <c r="C852" s="228"/>
      <c r="D852" s="229" t="s">
        <v>120</v>
      </c>
      <c r="E852" s="316"/>
      <c r="F852" s="229" t="s">
        <v>239</v>
      </c>
      <c r="G852" s="230">
        <f>C852*E852</f>
        <v>0</v>
      </c>
    </row>
    <row r="853" spans="1:7" ht="15.75" thickBot="1" x14ac:dyDescent="0.3">
      <c r="A853" s="208"/>
      <c r="B853" s="235"/>
      <c r="C853" s="236"/>
      <c r="D853" s="237"/>
      <c r="E853" s="238"/>
      <c r="F853" s="237"/>
      <c r="G853" s="239"/>
    </row>
    <row r="854" spans="1:7" s="207" customFormat="1" ht="15.75" thickBot="1" x14ac:dyDescent="0.3">
      <c r="A854" s="240"/>
      <c r="B854" s="241"/>
      <c r="C854" s="242"/>
      <c r="D854" s="218"/>
      <c r="E854" s="243"/>
      <c r="F854" s="218"/>
      <c r="G854" s="206"/>
    </row>
    <row r="855" spans="1:7" s="207" customFormat="1" ht="15.75" thickBot="1" x14ac:dyDescent="0.3">
      <c r="A855" s="244" t="s">
        <v>424</v>
      </c>
      <c r="B855" s="245" t="s">
        <v>458</v>
      </c>
      <c r="C855" s="246"/>
      <c r="D855" s="247"/>
      <c r="E855" s="248"/>
      <c r="F855" s="249" t="s">
        <v>239</v>
      </c>
      <c r="G855" s="250">
        <f>SUM(G783:G853)</f>
        <v>0</v>
      </c>
    </row>
    <row r="856" spans="1:7" s="207" customFormat="1" x14ac:dyDescent="0.25">
      <c r="A856" s="240"/>
      <c r="B856" s="241"/>
      <c r="C856" s="242"/>
      <c r="D856" s="218"/>
      <c r="E856" s="243"/>
      <c r="F856" s="218"/>
      <c r="G856" s="206"/>
    </row>
    <row r="857" spans="1:7" s="207" customFormat="1" x14ac:dyDescent="0.25">
      <c r="A857" s="240"/>
      <c r="B857" s="241"/>
      <c r="C857" s="242"/>
      <c r="D857" s="218"/>
      <c r="E857" s="243"/>
      <c r="F857" s="218"/>
      <c r="G857" s="206"/>
    </row>
    <row r="858" spans="1:7" s="207" customFormat="1" ht="15.75" x14ac:dyDescent="0.25">
      <c r="A858" s="142" t="s">
        <v>473</v>
      </c>
      <c r="B858" s="209" t="s">
        <v>475</v>
      </c>
      <c r="C858" s="242"/>
      <c r="D858" s="218"/>
      <c r="E858" s="243"/>
      <c r="F858" s="218"/>
      <c r="G858" s="206"/>
    </row>
    <row r="859" spans="1:7" ht="15.75" thickBot="1" x14ac:dyDescent="0.3"/>
    <row r="860" spans="1:7" ht="15.75" thickBot="1" x14ac:dyDescent="0.3">
      <c r="A860" s="244" t="s">
        <v>347</v>
      </c>
      <c r="B860" s="245" t="s">
        <v>460</v>
      </c>
      <c r="C860" s="246"/>
      <c r="D860" s="247"/>
      <c r="E860" s="248"/>
      <c r="F860" s="249" t="s">
        <v>239</v>
      </c>
      <c r="G860" s="250">
        <f>G697</f>
        <v>0</v>
      </c>
    </row>
    <row r="861" spans="1:7" ht="9.9499999999999993" customHeight="1" thickBot="1" x14ac:dyDescent="0.3"/>
    <row r="862" spans="1:7" ht="15.75" thickBot="1" x14ac:dyDescent="0.3">
      <c r="A862" s="273" t="s">
        <v>382</v>
      </c>
      <c r="B862" s="274" t="s">
        <v>461</v>
      </c>
      <c r="C862" s="275"/>
      <c r="D862" s="275"/>
      <c r="E862" s="276"/>
      <c r="F862" s="249" t="s">
        <v>239</v>
      </c>
      <c r="G862" s="277">
        <f>G778</f>
        <v>0</v>
      </c>
    </row>
    <row r="863" spans="1:7" ht="9.9499999999999993" customHeight="1" thickBot="1" x14ac:dyDescent="0.3"/>
    <row r="864" spans="1:7" ht="15.75" thickBot="1" x14ac:dyDescent="0.3">
      <c r="A864" s="244" t="s">
        <v>424</v>
      </c>
      <c r="B864" s="245" t="s">
        <v>462</v>
      </c>
      <c r="C864" s="246"/>
      <c r="D864" s="247"/>
      <c r="E864" s="248"/>
      <c r="F864" s="249" t="s">
        <v>239</v>
      </c>
      <c r="G864" s="250">
        <f>G855</f>
        <v>0</v>
      </c>
    </row>
    <row r="865" spans="1:7" ht="15.75" thickBot="1" x14ac:dyDescent="0.3">
      <c r="A865" s="301"/>
      <c r="B865" s="302"/>
      <c r="C865" s="246"/>
      <c r="D865" s="247"/>
      <c r="E865" s="248"/>
      <c r="F865" s="247"/>
      <c r="G865" s="303"/>
    </row>
    <row r="866" spans="1:7" ht="15.75" thickBot="1" x14ac:dyDescent="0.3"/>
    <row r="867" spans="1:7" ht="15.75" thickBot="1" x14ac:dyDescent="0.3">
      <c r="B867" s="245" t="s">
        <v>463</v>
      </c>
      <c r="C867" s="246"/>
      <c r="D867" s="247"/>
      <c r="E867" s="248"/>
      <c r="F867" s="249" t="s">
        <v>239</v>
      </c>
      <c r="G867" s="250">
        <f>G864+G862+G860</f>
        <v>0</v>
      </c>
    </row>
    <row r="873" spans="1:7" ht="15.75" x14ac:dyDescent="0.25">
      <c r="B873" s="209" t="s">
        <v>477</v>
      </c>
    </row>
    <row r="874" spans="1:7" ht="15.75" thickBot="1" x14ac:dyDescent="0.3"/>
    <row r="875" spans="1:7" ht="15.75" thickBot="1" x14ac:dyDescent="0.3">
      <c r="A875" s="244" t="s">
        <v>345</v>
      </c>
      <c r="B875" s="245" t="s">
        <v>346</v>
      </c>
      <c r="C875" s="246"/>
      <c r="D875" s="247"/>
      <c r="E875" s="248"/>
      <c r="F875" s="249" t="s">
        <v>239</v>
      </c>
      <c r="G875" s="250">
        <f>G235</f>
        <v>0</v>
      </c>
    </row>
    <row r="876" spans="1:7" ht="9.9499999999999993" customHeight="1" x14ac:dyDescent="0.25">
      <c r="A876" s="142"/>
      <c r="B876" s="209"/>
    </row>
    <row r="877" spans="1:7" ht="9.9499999999999993" customHeight="1" thickBot="1" x14ac:dyDescent="0.3"/>
    <row r="878" spans="1:7" ht="15.75" thickBot="1" x14ac:dyDescent="0.3">
      <c r="A878" s="244" t="s">
        <v>465</v>
      </c>
      <c r="B878" s="245" t="s">
        <v>466</v>
      </c>
      <c r="C878" s="246"/>
      <c r="D878" s="247"/>
      <c r="E878" s="248"/>
      <c r="F878" s="249" t="s">
        <v>239</v>
      </c>
      <c r="G878" s="250">
        <f>G443</f>
        <v>0</v>
      </c>
    </row>
    <row r="879" spans="1:7" ht="9.9499999999999993" customHeight="1" thickBot="1" x14ac:dyDescent="0.3"/>
    <row r="880" spans="1:7" ht="15.75" thickBot="1" x14ac:dyDescent="0.3">
      <c r="A880" s="244" t="s">
        <v>469</v>
      </c>
      <c r="B880" s="245" t="s">
        <v>470</v>
      </c>
      <c r="C880" s="246"/>
      <c r="D880" s="247"/>
      <c r="E880" s="248"/>
      <c r="F880" s="249" t="s">
        <v>239</v>
      </c>
      <c r="G880" s="250">
        <f>G642</f>
        <v>0</v>
      </c>
    </row>
    <row r="881" spans="1:8" ht="9.9499999999999993" customHeight="1" x14ac:dyDescent="0.25"/>
    <row r="882" spans="1:8" ht="9.9499999999999993" customHeight="1" thickBot="1" x14ac:dyDescent="0.3"/>
    <row r="883" spans="1:8" ht="15.75" thickBot="1" x14ac:dyDescent="0.3">
      <c r="A883" s="244" t="s">
        <v>473</v>
      </c>
      <c r="B883" s="245" t="s">
        <v>474</v>
      </c>
      <c r="C883" s="246"/>
      <c r="D883" s="247"/>
      <c r="E883" s="248"/>
      <c r="F883" s="249" t="s">
        <v>239</v>
      </c>
      <c r="G883" s="250">
        <f>G867</f>
        <v>0</v>
      </c>
    </row>
    <row r="884" spans="1:8" ht="9.9499999999999993" customHeight="1" x14ac:dyDescent="0.25"/>
    <row r="885" spans="1:8" ht="9.9499999999999993" customHeight="1" x14ac:dyDescent="0.25"/>
    <row r="886" spans="1:8" ht="15.75" thickBot="1" x14ac:dyDescent="0.3">
      <c r="A886" s="304"/>
      <c r="B886" s="305"/>
      <c r="C886" s="236"/>
      <c r="D886" s="306"/>
      <c r="E886" s="270"/>
      <c r="F886" s="306"/>
      <c r="G886" s="239"/>
    </row>
    <row r="887" spans="1:8" ht="15.75" thickBot="1" x14ac:dyDescent="0.3"/>
    <row r="888" spans="1:8" ht="15.75" thickBot="1" x14ac:dyDescent="0.3">
      <c r="B888" s="245" t="s">
        <v>463</v>
      </c>
      <c r="C888" s="246"/>
      <c r="D888" s="247"/>
      <c r="E888" s="248"/>
      <c r="F888" s="249" t="s">
        <v>239</v>
      </c>
      <c r="G888" s="250">
        <f>SUM(G874:G886)</f>
        <v>0</v>
      </c>
      <c r="H888" s="307"/>
    </row>
    <row r="889" spans="1:8" ht="9.9499999999999993" customHeight="1" x14ac:dyDescent="0.25"/>
    <row r="892" spans="1:8" x14ac:dyDescent="0.25">
      <c r="B892" s="308" t="s">
        <v>478</v>
      </c>
      <c r="C892" s="309"/>
      <c r="D892" s="309"/>
      <c r="F892" s="310" t="s">
        <v>479</v>
      </c>
    </row>
    <row r="893" spans="1:8" x14ac:dyDescent="0.25">
      <c r="B893" s="308"/>
      <c r="C893" s="309"/>
      <c r="D893" s="309"/>
      <c r="E893" s="310"/>
      <c r="F893" s="311"/>
    </row>
    <row r="894" spans="1:8" x14ac:dyDescent="0.25">
      <c r="B894" s="284"/>
      <c r="C894" s="309"/>
      <c r="D894" s="309"/>
      <c r="F894" s="310" t="s">
        <v>480</v>
      </c>
    </row>
  </sheetData>
  <sheetProtection algorithmName="SHA-512" hashValue="gQt91dPJOfihaCCAG6WtZILx3WEL382YF/jhZfL3ok34P1/IRIoTuBX7/D2mR+n48xKHQuoJBBrusOroxd35ww==" saltValue="y29uSkyhrBkea6voCsbWNQ==" spinCount="100000" sheet="1" objects="1" scenarios="1" selectLockedCells="1"/>
  <mergeCells count="3">
    <mergeCell ref="B7:G7"/>
    <mergeCell ref="B9:G9"/>
    <mergeCell ref="B11:G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0"/>
  <sheetViews>
    <sheetView topLeftCell="B566" zoomScaleNormal="100" workbookViewId="0">
      <selection activeCell="C575" sqref="C575"/>
    </sheetView>
  </sheetViews>
  <sheetFormatPr defaultRowHeight="15" x14ac:dyDescent="0.25"/>
  <cols>
    <col min="1" max="1" width="3.85546875" customWidth="1"/>
    <col min="2" max="2" width="43" customWidth="1"/>
    <col min="6" max="6" width="9.85546875" bestFit="1" customWidth="1"/>
  </cols>
  <sheetData>
    <row r="1" spans="1:6" x14ac:dyDescent="0.25">
      <c r="A1" s="317"/>
      <c r="B1" s="318" t="s">
        <v>565</v>
      </c>
    </row>
    <row r="2" spans="1:6" ht="25.5" x14ac:dyDescent="0.25">
      <c r="A2" s="317"/>
      <c r="B2" s="318" t="s">
        <v>566</v>
      </c>
    </row>
    <row r="3" spans="1:6" x14ac:dyDescent="0.25">
      <c r="A3" s="317"/>
      <c r="B3" s="319"/>
    </row>
    <row r="4" spans="1:6" x14ac:dyDescent="0.25">
      <c r="A4" s="317"/>
      <c r="B4" s="319"/>
    </row>
    <row r="5" spans="1:6" ht="45.75" customHeight="1" x14ac:dyDescent="0.25">
      <c r="A5" s="317"/>
      <c r="B5" s="420" t="s">
        <v>567</v>
      </c>
      <c r="C5" s="420"/>
      <c r="D5" s="420"/>
      <c r="E5" s="420"/>
      <c r="F5" s="420"/>
    </row>
    <row r="6" spans="1:6" x14ac:dyDescent="0.25">
      <c r="A6" s="317"/>
      <c r="B6" s="319"/>
    </row>
    <row r="7" spans="1:6" ht="42" customHeight="1" x14ac:dyDescent="0.25">
      <c r="A7" s="317" t="s">
        <v>568</v>
      </c>
      <c r="B7" s="420" t="s">
        <v>569</v>
      </c>
      <c r="C7" s="420"/>
      <c r="D7" s="420"/>
      <c r="E7" s="420"/>
      <c r="F7" s="420"/>
    </row>
    <row r="8" spans="1:6" x14ac:dyDescent="0.25">
      <c r="A8" s="317"/>
      <c r="B8" s="319"/>
    </row>
    <row r="9" spans="1:6" ht="25.5" x14ac:dyDescent="0.25">
      <c r="A9" s="317" t="s">
        <v>568</v>
      </c>
      <c r="B9" s="338" t="s">
        <v>570</v>
      </c>
    </row>
    <row r="10" spans="1:6" x14ac:dyDescent="0.25">
      <c r="A10" s="317"/>
      <c r="B10" s="319"/>
    </row>
    <row r="11" spans="1:6" ht="25.5" customHeight="1" x14ac:dyDescent="0.25">
      <c r="A11" s="317" t="s">
        <v>568</v>
      </c>
      <c r="B11" s="420" t="s">
        <v>571</v>
      </c>
      <c r="C11" s="420"/>
      <c r="D11" s="420"/>
      <c r="E11" s="420"/>
      <c r="F11" s="420"/>
    </row>
    <row r="12" spans="1:6" x14ac:dyDescent="0.25">
      <c r="A12" s="317"/>
      <c r="B12" s="319"/>
    </row>
    <row r="13" spans="1:6" x14ac:dyDescent="0.25">
      <c r="A13" s="317" t="s">
        <v>568</v>
      </c>
      <c r="B13" s="319" t="s">
        <v>572</v>
      </c>
    </row>
    <row r="14" spans="1:6" x14ac:dyDescent="0.25">
      <c r="A14" s="317"/>
      <c r="B14" s="319"/>
    </row>
    <row r="15" spans="1:6" x14ac:dyDescent="0.25">
      <c r="A15" s="317" t="s">
        <v>568</v>
      </c>
      <c r="B15" s="319" t="s">
        <v>573</v>
      </c>
    </row>
    <row r="16" spans="1:6" x14ac:dyDescent="0.25">
      <c r="A16" s="317"/>
      <c r="B16" s="319"/>
    </row>
    <row r="17" spans="1:6" x14ac:dyDescent="0.25">
      <c r="A17" s="317" t="s">
        <v>568</v>
      </c>
      <c r="B17" s="319" t="s">
        <v>574</v>
      </c>
    </row>
    <row r="18" spans="1:6" x14ac:dyDescent="0.25">
      <c r="A18" s="317"/>
      <c r="B18" s="319"/>
    </row>
    <row r="19" spans="1:6" x14ac:dyDescent="0.25">
      <c r="A19" s="317" t="s">
        <v>568</v>
      </c>
      <c r="B19" s="319" t="s">
        <v>575</v>
      </c>
    </row>
    <row r="20" spans="1:6" x14ac:dyDescent="0.25">
      <c r="A20" s="317"/>
      <c r="B20" s="319"/>
    </row>
    <row r="21" spans="1:6" x14ac:dyDescent="0.25">
      <c r="A21" s="317" t="s">
        <v>568</v>
      </c>
      <c r="B21" s="319" t="s">
        <v>576</v>
      </c>
    </row>
    <row r="22" spans="1:6" x14ac:dyDescent="0.25">
      <c r="A22" s="317"/>
      <c r="B22" s="319"/>
    </row>
    <row r="23" spans="1:6" ht="54.75" customHeight="1" x14ac:dyDescent="0.25">
      <c r="A23" s="317"/>
      <c r="B23" s="421" t="s">
        <v>577</v>
      </c>
      <c r="C23" s="421"/>
      <c r="D23" s="421"/>
      <c r="E23" s="421"/>
      <c r="F23" s="421"/>
    </row>
    <row r="24" spans="1:6" x14ac:dyDescent="0.25">
      <c r="A24" s="317"/>
      <c r="B24" s="319"/>
    </row>
    <row r="25" spans="1:6" ht="54.75" customHeight="1" x14ac:dyDescent="0.25">
      <c r="A25" s="317"/>
      <c r="B25" s="420" t="s">
        <v>578</v>
      </c>
      <c r="C25" s="420"/>
      <c r="D25" s="420"/>
      <c r="E25" s="420"/>
      <c r="F25" s="420"/>
    </row>
    <row r="26" spans="1:6" x14ac:dyDescent="0.25">
      <c r="A26" s="317"/>
      <c r="B26" s="319"/>
    </row>
    <row r="27" spans="1:6" ht="39" customHeight="1" x14ac:dyDescent="0.25">
      <c r="A27" s="317"/>
      <c r="B27" s="420" t="s">
        <v>579</v>
      </c>
      <c r="C27" s="420"/>
      <c r="D27" s="420"/>
      <c r="E27" s="420"/>
      <c r="F27" s="420"/>
    </row>
    <row r="28" spans="1:6" x14ac:dyDescent="0.25">
      <c r="A28" s="317"/>
      <c r="B28" s="319"/>
    </row>
    <row r="29" spans="1:6" ht="51" customHeight="1" x14ac:dyDescent="0.25">
      <c r="A29" s="317"/>
      <c r="B29" s="420" t="s">
        <v>580</v>
      </c>
      <c r="C29" s="420"/>
      <c r="D29" s="420"/>
      <c r="E29" s="420"/>
      <c r="F29" s="420"/>
    </row>
    <row r="30" spans="1:6" x14ac:dyDescent="0.25">
      <c r="A30" s="317"/>
      <c r="B30" s="319"/>
    </row>
    <row r="31" spans="1:6" ht="37.5" customHeight="1" x14ac:dyDescent="0.25">
      <c r="A31" s="317"/>
      <c r="B31" s="420" t="s">
        <v>581</v>
      </c>
      <c r="C31" s="420"/>
      <c r="D31" s="420"/>
      <c r="E31" s="420"/>
      <c r="F31" s="420"/>
    </row>
    <row r="32" spans="1:6" x14ac:dyDescent="0.25">
      <c r="A32" s="317"/>
      <c r="B32" s="319"/>
    </row>
    <row r="33" spans="1:6" ht="41.25" customHeight="1" x14ac:dyDescent="0.25">
      <c r="A33" s="317"/>
      <c r="B33" s="420" t="s">
        <v>582</v>
      </c>
      <c r="C33" s="420"/>
      <c r="D33" s="420"/>
      <c r="E33" s="420"/>
      <c r="F33" s="420"/>
    </row>
    <row r="34" spans="1:6" x14ac:dyDescent="0.25">
      <c r="A34" s="317"/>
      <c r="B34" s="319"/>
    </row>
    <row r="35" spans="1:6" ht="54" customHeight="1" x14ac:dyDescent="0.25">
      <c r="A35" s="317"/>
      <c r="B35" s="420" t="s">
        <v>583</v>
      </c>
      <c r="C35" s="420"/>
      <c r="D35" s="420"/>
      <c r="E35" s="420"/>
      <c r="F35" s="420"/>
    </row>
    <row r="36" spans="1:6" x14ac:dyDescent="0.25">
      <c r="A36" s="317"/>
      <c r="B36" s="319"/>
    </row>
    <row r="37" spans="1:6" ht="39" customHeight="1" x14ac:dyDescent="0.25">
      <c r="A37" s="317"/>
      <c r="B37" s="420" t="s">
        <v>584</v>
      </c>
      <c r="C37" s="420"/>
      <c r="D37" s="420"/>
      <c r="E37" s="420"/>
      <c r="F37" s="420"/>
    </row>
    <row r="38" spans="1:6" x14ac:dyDescent="0.25">
      <c r="A38" s="317"/>
      <c r="B38" s="319"/>
    </row>
    <row r="39" spans="1:6" ht="28.5" customHeight="1" x14ac:dyDescent="0.25">
      <c r="A39" s="317"/>
      <c r="B39" s="420" t="s">
        <v>585</v>
      </c>
      <c r="C39" s="420"/>
      <c r="D39" s="420"/>
      <c r="E39" s="420"/>
      <c r="F39" s="420"/>
    </row>
    <row r="40" spans="1:6" x14ac:dyDescent="0.25">
      <c r="A40" s="317"/>
      <c r="B40" s="319"/>
    </row>
    <row r="41" spans="1:6" ht="24" customHeight="1" x14ac:dyDescent="0.25">
      <c r="A41" s="317"/>
      <c r="B41" s="420" t="s">
        <v>586</v>
      </c>
      <c r="C41" s="420"/>
      <c r="D41" s="420"/>
      <c r="E41" s="420"/>
      <c r="F41" s="420"/>
    </row>
    <row r="42" spans="1:6" x14ac:dyDescent="0.25">
      <c r="A42" s="317"/>
      <c r="B42" s="319"/>
    </row>
    <row r="43" spans="1:6" x14ac:dyDescent="0.25">
      <c r="A43" s="317"/>
      <c r="B43" s="319" t="s">
        <v>587</v>
      </c>
    </row>
    <row r="44" spans="1:6" x14ac:dyDescent="0.25">
      <c r="A44" s="317"/>
      <c r="B44" s="319"/>
    </row>
    <row r="45" spans="1:6" x14ac:dyDescent="0.25">
      <c r="A45" s="317" t="s">
        <v>568</v>
      </c>
      <c r="B45" s="319" t="s">
        <v>588</v>
      </c>
    </row>
    <row r="46" spans="1:6" x14ac:dyDescent="0.25">
      <c r="A46" s="317" t="s">
        <v>568</v>
      </c>
      <c r="B46" s="319" t="s">
        <v>589</v>
      </c>
    </row>
    <row r="47" spans="1:6" x14ac:dyDescent="0.25">
      <c r="A47" s="317"/>
      <c r="B47" s="319"/>
    </row>
    <row r="48" spans="1:6" x14ac:dyDescent="0.25">
      <c r="A48" s="317"/>
      <c r="B48" s="319"/>
    </row>
    <row r="49" spans="1:6" x14ac:dyDescent="0.25">
      <c r="A49" s="317"/>
      <c r="B49" s="422" t="s">
        <v>590</v>
      </c>
      <c r="C49" s="422"/>
      <c r="D49" s="422"/>
      <c r="E49" s="422"/>
      <c r="F49" s="422"/>
    </row>
    <row r="50" spans="1:6" x14ac:dyDescent="0.25">
      <c r="A50" s="317"/>
      <c r="B50" s="422" t="s">
        <v>566</v>
      </c>
      <c r="C50" s="422"/>
      <c r="D50" s="422"/>
      <c r="E50" s="422"/>
      <c r="F50" s="422"/>
    </row>
    <row r="51" spans="1:6" x14ac:dyDescent="0.25">
      <c r="A51" s="317"/>
      <c r="B51" s="319"/>
    </row>
    <row r="52" spans="1:6" ht="25.5" customHeight="1" x14ac:dyDescent="0.25">
      <c r="A52" s="317" t="s">
        <v>591</v>
      </c>
      <c r="B52" s="420" t="s">
        <v>592</v>
      </c>
      <c r="C52" s="420"/>
      <c r="D52" s="420"/>
      <c r="E52" s="420"/>
      <c r="F52" s="420"/>
    </row>
    <row r="53" spans="1:6" x14ac:dyDescent="0.25">
      <c r="A53" s="317"/>
      <c r="B53" s="319"/>
    </row>
    <row r="54" spans="1:6" ht="24.75" customHeight="1" x14ac:dyDescent="0.25">
      <c r="A54" s="317" t="s">
        <v>591</v>
      </c>
      <c r="B54" s="420" t="s">
        <v>593</v>
      </c>
      <c r="C54" s="420"/>
      <c r="D54" s="420"/>
      <c r="E54" s="420"/>
      <c r="F54" s="420"/>
    </row>
    <row r="55" spans="1:6" x14ac:dyDescent="0.25">
      <c r="A55" s="317"/>
      <c r="B55" s="319"/>
    </row>
    <row r="56" spans="1:6" ht="24.75" customHeight="1" x14ac:dyDescent="0.25">
      <c r="A56" s="317" t="s">
        <v>591</v>
      </c>
      <c r="B56" s="420" t="s">
        <v>594</v>
      </c>
      <c r="C56" s="420"/>
      <c r="D56" s="420"/>
      <c r="E56" s="420"/>
      <c r="F56" s="420"/>
    </row>
    <row r="57" spans="1:6" x14ac:dyDescent="0.25">
      <c r="A57" s="317"/>
      <c r="B57" s="319"/>
    </row>
    <row r="58" spans="1:6" ht="24" customHeight="1" x14ac:dyDescent="0.25">
      <c r="A58" s="317" t="s">
        <v>591</v>
      </c>
      <c r="B58" s="420" t="s">
        <v>595</v>
      </c>
      <c r="C58" s="420"/>
      <c r="D58" s="420"/>
      <c r="E58" s="420"/>
      <c r="F58" s="420"/>
    </row>
    <row r="59" spans="1:6" x14ac:dyDescent="0.25">
      <c r="A59" s="317"/>
      <c r="B59" s="319"/>
    </row>
    <row r="60" spans="1:6" ht="23.25" customHeight="1" x14ac:dyDescent="0.25">
      <c r="A60" s="317" t="s">
        <v>591</v>
      </c>
      <c r="B60" s="420" t="s">
        <v>596</v>
      </c>
      <c r="C60" s="420"/>
      <c r="D60" s="420"/>
      <c r="E60" s="420"/>
      <c r="F60" s="420"/>
    </row>
    <row r="61" spans="1:6" x14ac:dyDescent="0.25">
      <c r="A61" s="317"/>
      <c r="B61" s="319"/>
    </row>
    <row r="62" spans="1:6" ht="24.75" customHeight="1" x14ac:dyDescent="0.25">
      <c r="A62" s="317" t="s">
        <v>591</v>
      </c>
      <c r="B62" s="420" t="s">
        <v>597</v>
      </c>
      <c r="C62" s="420"/>
      <c r="D62" s="420"/>
      <c r="E62" s="420"/>
      <c r="F62" s="420"/>
    </row>
    <row r="63" spans="1:6" x14ac:dyDescent="0.25">
      <c r="A63" s="317"/>
      <c r="B63" s="319"/>
    </row>
    <row r="64" spans="1:6" ht="25.5" customHeight="1" x14ac:dyDescent="0.25">
      <c r="A64" s="317" t="s">
        <v>591</v>
      </c>
      <c r="B64" s="420" t="s">
        <v>598</v>
      </c>
      <c r="C64" s="420"/>
      <c r="D64" s="420"/>
      <c r="E64" s="420"/>
      <c r="F64" s="420"/>
    </row>
    <row r="65" spans="1:6" x14ac:dyDescent="0.25">
      <c r="A65" s="317"/>
      <c r="B65" s="319"/>
    </row>
    <row r="66" spans="1:6" ht="25.5" customHeight="1" x14ac:dyDescent="0.25">
      <c r="A66" s="317" t="s">
        <v>591</v>
      </c>
      <c r="B66" s="420" t="s">
        <v>599</v>
      </c>
      <c r="C66" s="420"/>
      <c r="D66" s="420"/>
      <c r="E66" s="420"/>
      <c r="F66" s="420"/>
    </row>
    <row r="67" spans="1:6" x14ac:dyDescent="0.25">
      <c r="A67" s="317"/>
      <c r="B67" s="319"/>
    </row>
    <row r="68" spans="1:6" x14ac:dyDescent="0.25">
      <c r="A68" s="317" t="s">
        <v>591</v>
      </c>
      <c r="B68" s="420" t="s">
        <v>600</v>
      </c>
      <c r="C68" s="420"/>
      <c r="D68" s="420"/>
      <c r="E68" s="420"/>
      <c r="F68" s="420"/>
    </row>
    <row r="69" spans="1:6" x14ac:dyDescent="0.25">
      <c r="A69" s="317"/>
      <c r="B69" s="319"/>
    </row>
    <row r="70" spans="1:6" ht="24.75" customHeight="1" x14ac:dyDescent="0.25">
      <c r="A70" s="317" t="s">
        <v>591</v>
      </c>
      <c r="B70" s="420" t="s">
        <v>601</v>
      </c>
      <c r="C70" s="420"/>
      <c r="D70" s="420"/>
      <c r="E70" s="420"/>
      <c r="F70" s="420"/>
    </row>
    <row r="71" spans="1:6" x14ac:dyDescent="0.25">
      <c r="A71" s="317"/>
      <c r="B71" s="319"/>
    </row>
    <row r="72" spans="1:6" x14ac:dyDescent="0.25">
      <c r="A72" s="317" t="s">
        <v>591</v>
      </c>
      <c r="B72" s="420" t="s">
        <v>602</v>
      </c>
      <c r="C72" s="420"/>
      <c r="D72" s="420"/>
      <c r="E72" s="420"/>
      <c r="F72" s="420"/>
    </row>
    <row r="73" spans="1:6" x14ac:dyDescent="0.25">
      <c r="A73" s="317"/>
      <c r="B73" s="319"/>
    </row>
    <row r="74" spans="1:6" ht="26.25" customHeight="1" x14ac:dyDescent="0.25">
      <c r="A74" s="317" t="s">
        <v>591</v>
      </c>
      <c r="B74" s="420" t="s">
        <v>603</v>
      </c>
      <c r="C74" s="420"/>
      <c r="D74" s="420"/>
      <c r="E74" s="420"/>
      <c r="F74" s="420"/>
    </row>
    <row r="75" spans="1:6" x14ac:dyDescent="0.25">
      <c r="A75" s="317"/>
      <c r="B75" s="319"/>
    </row>
    <row r="76" spans="1:6" ht="25.5" customHeight="1" x14ac:dyDescent="0.25">
      <c r="A76" s="317" t="s">
        <v>591</v>
      </c>
      <c r="B76" s="420" t="s">
        <v>604</v>
      </c>
      <c r="C76" s="420"/>
      <c r="D76" s="420"/>
      <c r="E76" s="420"/>
      <c r="F76" s="420"/>
    </row>
    <row r="77" spans="1:6" x14ac:dyDescent="0.25">
      <c r="A77" s="317"/>
      <c r="B77" s="319"/>
    </row>
    <row r="78" spans="1:6" ht="25.5" customHeight="1" x14ac:dyDescent="0.25">
      <c r="A78" s="317" t="s">
        <v>591</v>
      </c>
      <c r="B78" s="420" t="s">
        <v>605</v>
      </c>
      <c r="C78" s="420"/>
      <c r="D78" s="420"/>
      <c r="E78" s="420"/>
      <c r="F78" s="420"/>
    </row>
    <row r="79" spans="1:6" x14ac:dyDescent="0.25">
      <c r="A79" s="317"/>
      <c r="B79" s="319"/>
    </row>
    <row r="80" spans="1:6" ht="26.25" customHeight="1" x14ac:dyDescent="0.25">
      <c r="A80" s="317" t="s">
        <v>591</v>
      </c>
      <c r="B80" s="420" t="s">
        <v>606</v>
      </c>
      <c r="C80" s="420"/>
      <c r="D80" s="420"/>
      <c r="E80" s="420"/>
      <c r="F80" s="420"/>
    </row>
    <row r="81" spans="1:6" x14ac:dyDescent="0.25">
      <c r="A81" s="317"/>
      <c r="B81" s="319"/>
    </row>
    <row r="82" spans="1:6" ht="55.5" customHeight="1" x14ac:dyDescent="0.25">
      <c r="A82" s="317" t="s">
        <v>591</v>
      </c>
      <c r="B82" s="420" t="s">
        <v>607</v>
      </c>
      <c r="C82" s="420"/>
      <c r="D82" s="420"/>
      <c r="E82" s="420"/>
      <c r="F82" s="420"/>
    </row>
    <row r="83" spans="1:6" x14ac:dyDescent="0.25">
      <c r="A83" s="317"/>
      <c r="B83" s="319"/>
    </row>
    <row r="84" spans="1:6" x14ac:dyDescent="0.25">
      <c r="A84" s="317" t="s">
        <v>591</v>
      </c>
      <c r="B84" s="420" t="s">
        <v>608</v>
      </c>
      <c r="C84" s="420"/>
      <c r="D84" s="420"/>
      <c r="E84" s="420"/>
      <c r="F84" s="420"/>
    </row>
    <row r="85" spans="1:6" x14ac:dyDescent="0.25">
      <c r="A85" s="317"/>
      <c r="B85" s="319"/>
    </row>
    <row r="86" spans="1:6" x14ac:dyDescent="0.25">
      <c r="A86" s="317"/>
      <c r="B86" s="319" t="s">
        <v>609</v>
      </c>
    </row>
    <row r="87" spans="1:6" x14ac:dyDescent="0.25">
      <c r="A87" s="317"/>
      <c r="B87" s="319" t="s">
        <v>610</v>
      </c>
    </row>
    <row r="88" spans="1:6" x14ac:dyDescent="0.25">
      <c r="A88" s="317"/>
      <c r="B88" s="319" t="s">
        <v>611</v>
      </c>
    </row>
    <row r="89" spans="1:6" x14ac:dyDescent="0.25">
      <c r="A89" s="317"/>
      <c r="B89" s="319"/>
    </row>
    <row r="90" spans="1:6" ht="40.5" customHeight="1" x14ac:dyDescent="0.25">
      <c r="A90" s="317"/>
      <c r="B90" s="420" t="s">
        <v>612</v>
      </c>
      <c r="C90" s="420"/>
      <c r="D90" s="420"/>
      <c r="E90" s="420"/>
      <c r="F90" s="420"/>
    </row>
    <row r="91" spans="1:6" x14ac:dyDescent="0.25">
      <c r="A91" s="317"/>
      <c r="B91" s="319"/>
    </row>
    <row r="92" spans="1:6" ht="26.25" customHeight="1" x14ac:dyDescent="0.25">
      <c r="A92" s="317" t="s">
        <v>591</v>
      </c>
      <c r="B92" s="420" t="s">
        <v>613</v>
      </c>
      <c r="C92" s="420"/>
      <c r="D92" s="420"/>
      <c r="E92" s="420"/>
      <c r="F92" s="420"/>
    </row>
    <row r="93" spans="1:6" x14ac:dyDescent="0.25">
      <c r="A93" s="317"/>
      <c r="B93" s="319"/>
    </row>
    <row r="94" spans="1:6" ht="55.5" customHeight="1" x14ac:dyDescent="0.25">
      <c r="A94" s="317" t="s">
        <v>591</v>
      </c>
      <c r="B94" s="420" t="s">
        <v>614</v>
      </c>
      <c r="C94" s="420"/>
      <c r="D94" s="420"/>
      <c r="E94" s="420"/>
      <c r="F94" s="420"/>
    </row>
    <row r="95" spans="1:6" x14ac:dyDescent="0.25">
      <c r="A95" s="317"/>
      <c r="B95" s="319"/>
    </row>
    <row r="96" spans="1:6" ht="52.5" customHeight="1" x14ac:dyDescent="0.25">
      <c r="A96" s="317" t="s">
        <v>615</v>
      </c>
      <c r="B96" s="420" t="s">
        <v>616</v>
      </c>
      <c r="C96" s="420"/>
      <c r="D96" s="420"/>
      <c r="E96" s="420"/>
      <c r="F96" s="420"/>
    </row>
    <row r="97" spans="1:6" x14ac:dyDescent="0.25">
      <c r="A97" s="317"/>
      <c r="B97" s="319"/>
    </row>
    <row r="98" spans="1:6" ht="40.5" customHeight="1" x14ac:dyDescent="0.25">
      <c r="A98" s="317" t="s">
        <v>591</v>
      </c>
      <c r="B98" s="420" t="s">
        <v>582</v>
      </c>
      <c r="C98" s="420"/>
      <c r="D98" s="420"/>
      <c r="E98" s="420"/>
      <c r="F98" s="420"/>
    </row>
    <row r="101" spans="1:6" s="325" customFormat="1" ht="11.25" x14ac:dyDescent="0.25">
      <c r="A101" s="320" t="s">
        <v>345</v>
      </c>
      <c r="B101" s="321" t="s">
        <v>617</v>
      </c>
      <c r="C101" s="322"/>
      <c r="D101" s="323"/>
      <c r="E101" s="323"/>
      <c r="F101" s="324"/>
    </row>
    <row r="102" spans="1:6" s="325" customFormat="1" ht="11.25" x14ac:dyDescent="0.25">
      <c r="A102" s="326"/>
      <c r="B102" s="327"/>
      <c r="C102" s="322"/>
      <c r="D102" s="323"/>
      <c r="E102" s="323"/>
      <c r="F102" s="324"/>
    </row>
    <row r="103" spans="1:6" s="325" customFormat="1" ht="11.25" x14ac:dyDescent="0.25">
      <c r="A103" s="320" t="s">
        <v>618</v>
      </c>
      <c r="B103" s="321" t="s">
        <v>619</v>
      </c>
      <c r="C103" s="322"/>
      <c r="D103" s="323"/>
      <c r="E103" s="323"/>
      <c r="F103" s="324"/>
    </row>
    <row r="104" spans="1:6" s="325" customFormat="1" ht="11.25" x14ac:dyDescent="0.25">
      <c r="A104" s="326"/>
      <c r="B104" s="327"/>
      <c r="C104" s="322"/>
      <c r="D104" s="323"/>
      <c r="E104" s="323"/>
      <c r="F104" s="324"/>
    </row>
    <row r="105" spans="1:6" s="325" customFormat="1" ht="22.5" x14ac:dyDescent="0.25">
      <c r="A105" s="326" t="s">
        <v>620</v>
      </c>
      <c r="B105" s="327" t="s">
        <v>621</v>
      </c>
      <c r="C105" s="322"/>
      <c r="D105" s="323"/>
      <c r="E105" s="323"/>
      <c r="F105" s="324"/>
    </row>
    <row r="106" spans="1:6" s="325" customFormat="1" ht="22.5" x14ac:dyDescent="0.25">
      <c r="A106" s="326"/>
      <c r="B106" s="327" t="s">
        <v>622</v>
      </c>
      <c r="C106" s="322"/>
      <c r="D106" s="323"/>
      <c r="E106" s="323"/>
      <c r="F106" s="324"/>
    </row>
    <row r="107" spans="1:6" s="325" customFormat="1" ht="22.5" x14ac:dyDescent="0.25">
      <c r="A107" s="326"/>
      <c r="B107" s="327" t="s">
        <v>623</v>
      </c>
      <c r="C107" s="322"/>
      <c r="D107" s="323"/>
      <c r="E107" s="323"/>
      <c r="F107" s="324"/>
    </row>
    <row r="108" spans="1:6" s="325" customFormat="1" ht="11.25" x14ac:dyDescent="0.25">
      <c r="A108" s="326"/>
      <c r="B108" s="327"/>
      <c r="C108" s="322"/>
      <c r="D108" s="323"/>
      <c r="E108" s="323"/>
      <c r="F108" s="324"/>
    </row>
    <row r="109" spans="1:6" s="325" customFormat="1" ht="11.25" x14ac:dyDescent="0.25">
      <c r="A109" s="326"/>
      <c r="B109" s="327"/>
      <c r="C109" s="322" t="s">
        <v>624</v>
      </c>
      <c r="D109" s="323">
        <v>1</v>
      </c>
      <c r="E109" s="413"/>
      <c r="F109" s="324">
        <f>D109*E109</f>
        <v>0</v>
      </c>
    </row>
    <row r="110" spans="1:6" s="325" customFormat="1" ht="11.25" x14ac:dyDescent="0.25">
      <c r="A110" s="326"/>
      <c r="B110" s="327"/>
      <c r="C110" s="322"/>
      <c r="D110" s="323"/>
      <c r="E110" s="335"/>
      <c r="F110" s="324"/>
    </row>
    <row r="111" spans="1:6" s="325" customFormat="1" ht="33.75" x14ac:dyDescent="0.25">
      <c r="A111" s="326" t="s">
        <v>625</v>
      </c>
      <c r="B111" s="327" t="s">
        <v>626</v>
      </c>
      <c r="C111" s="322"/>
      <c r="D111" s="323"/>
      <c r="E111" s="335"/>
      <c r="F111" s="324"/>
    </row>
    <row r="112" spans="1:6" s="325" customFormat="1" ht="11.25" x14ac:dyDescent="0.25">
      <c r="A112" s="326"/>
      <c r="B112" s="327"/>
      <c r="C112" s="322"/>
      <c r="D112" s="323"/>
      <c r="E112" s="335"/>
      <c r="F112" s="324"/>
    </row>
    <row r="113" spans="1:6" s="325" customFormat="1" ht="11.25" x14ac:dyDescent="0.25">
      <c r="A113" s="326"/>
      <c r="B113" s="327" t="s">
        <v>627</v>
      </c>
      <c r="C113" s="322"/>
      <c r="D113" s="323"/>
      <c r="E113" s="335"/>
      <c r="F113" s="324"/>
    </row>
    <row r="114" spans="1:6" s="325" customFormat="1" ht="11.25" x14ac:dyDescent="0.25">
      <c r="A114" s="326"/>
      <c r="B114" s="327"/>
      <c r="C114" s="322"/>
      <c r="D114" s="323"/>
      <c r="E114" s="335"/>
      <c r="F114" s="324"/>
    </row>
    <row r="115" spans="1:6" s="325" customFormat="1" ht="22.5" x14ac:dyDescent="0.25">
      <c r="A115" s="326"/>
      <c r="B115" s="327" t="s">
        <v>628</v>
      </c>
      <c r="C115" s="322"/>
      <c r="D115" s="323"/>
      <c r="E115" s="335"/>
      <c r="F115" s="324"/>
    </row>
    <row r="116" spans="1:6" s="325" customFormat="1" ht="11.25" x14ac:dyDescent="0.25">
      <c r="A116" s="326"/>
      <c r="B116" s="327" t="s">
        <v>629</v>
      </c>
      <c r="C116" s="322"/>
      <c r="D116" s="323"/>
      <c r="E116" s="335"/>
      <c r="F116" s="324"/>
    </row>
    <row r="117" spans="1:6" s="325" customFormat="1" ht="11.25" x14ac:dyDescent="0.25">
      <c r="A117" s="326"/>
      <c r="B117" s="327" t="s">
        <v>630</v>
      </c>
      <c r="C117" s="322"/>
      <c r="D117" s="323"/>
      <c r="E117" s="335"/>
      <c r="F117" s="324"/>
    </row>
    <row r="118" spans="1:6" s="325" customFormat="1" ht="11.25" x14ac:dyDescent="0.25">
      <c r="A118" s="326"/>
      <c r="B118" s="327" t="s">
        <v>631</v>
      </c>
      <c r="C118" s="322"/>
      <c r="D118" s="323"/>
      <c r="E118" s="335"/>
      <c r="F118" s="324"/>
    </row>
    <row r="119" spans="1:6" s="325" customFormat="1" ht="11.25" x14ac:dyDescent="0.25">
      <c r="A119" s="326"/>
      <c r="B119" s="327"/>
      <c r="C119" s="322"/>
      <c r="D119" s="323"/>
      <c r="E119" s="335"/>
      <c r="F119" s="324"/>
    </row>
    <row r="120" spans="1:6" s="325" customFormat="1" ht="67.5" x14ac:dyDescent="0.25">
      <c r="A120" s="326"/>
      <c r="B120" s="327" t="s">
        <v>632</v>
      </c>
      <c r="C120" s="322"/>
      <c r="D120" s="323"/>
      <c r="E120" s="335"/>
      <c r="F120" s="324"/>
    </row>
    <row r="121" spans="1:6" s="325" customFormat="1" ht="11.25" x14ac:dyDescent="0.25">
      <c r="A121" s="326"/>
      <c r="B121" s="327"/>
      <c r="C121" s="322"/>
      <c r="D121" s="323"/>
      <c r="E121" s="335"/>
      <c r="F121" s="324"/>
    </row>
    <row r="122" spans="1:6" s="325" customFormat="1" ht="11.25" x14ac:dyDescent="0.25">
      <c r="A122" s="326"/>
      <c r="B122" s="327"/>
      <c r="C122" s="322" t="s">
        <v>624</v>
      </c>
      <c r="D122" s="323">
        <v>1</v>
      </c>
      <c r="E122" s="413"/>
      <c r="F122" s="324">
        <f>D122*E122</f>
        <v>0</v>
      </c>
    </row>
    <row r="123" spans="1:6" s="325" customFormat="1" ht="11.25" x14ac:dyDescent="0.25">
      <c r="A123" s="326"/>
      <c r="B123" s="327"/>
      <c r="C123" s="322"/>
      <c r="D123" s="323"/>
      <c r="E123" s="335"/>
      <c r="F123" s="324"/>
    </row>
    <row r="124" spans="1:6" s="325" customFormat="1" ht="33.75" x14ac:dyDescent="0.25">
      <c r="A124" s="326" t="s">
        <v>633</v>
      </c>
      <c r="B124" s="327" t="s">
        <v>634</v>
      </c>
      <c r="C124" s="322"/>
      <c r="D124" s="323"/>
      <c r="E124" s="335"/>
      <c r="F124" s="324"/>
    </row>
    <row r="125" spans="1:6" s="325" customFormat="1" ht="33.75" x14ac:dyDescent="0.25">
      <c r="A125" s="326"/>
      <c r="B125" s="327" t="s">
        <v>635</v>
      </c>
      <c r="C125" s="322"/>
      <c r="D125" s="323"/>
      <c r="E125" s="335"/>
      <c r="F125" s="324"/>
    </row>
    <row r="126" spans="1:6" s="325" customFormat="1" ht="11.25" x14ac:dyDescent="0.25">
      <c r="A126" s="326"/>
      <c r="B126" s="327"/>
      <c r="C126" s="322"/>
      <c r="D126" s="323"/>
      <c r="E126" s="335"/>
      <c r="F126" s="324"/>
    </row>
    <row r="127" spans="1:6" s="325" customFormat="1" ht="11.25" x14ac:dyDescent="0.25">
      <c r="A127" s="326"/>
      <c r="B127" s="327"/>
      <c r="C127" s="322" t="s">
        <v>636</v>
      </c>
      <c r="D127" s="323">
        <v>3</v>
      </c>
      <c r="E127" s="413"/>
      <c r="F127" s="324">
        <f>D127*E127</f>
        <v>0</v>
      </c>
    </row>
    <row r="128" spans="1:6" s="325" customFormat="1" ht="11.25" x14ac:dyDescent="0.25">
      <c r="A128" s="326"/>
      <c r="B128" s="327"/>
      <c r="C128" s="322"/>
      <c r="D128" s="323"/>
      <c r="E128" s="335"/>
      <c r="F128" s="324"/>
    </row>
    <row r="129" spans="1:6" s="325" customFormat="1" ht="33.75" x14ac:dyDescent="0.25">
      <c r="A129" s="326" t="s">
        <v>637</v>
      </c>
      <c r="B129" s="327" t="s">
        <v>638</v>
      </c>
      <c r="C129" s="322"/>
      <c r="D129" s="323"/>
      <c r="E129" s="335"/>
      <c r="F129" s="324"/>
    </row>
    <row r="130" spans="1:6" s="325" customFormat="1" ht="22.5" x14ac:dyDescent="0.25">
      <c r="A130" s="326"/>
      <c r="B130" s="327" t="s">
        <v>639</v>
      </c>
      <c r="C130" s="322"/>
      <c r="D130" s="323"/>
      <c r="E130" s="335"/>
      <c r="F130" s="324"/>
    </row>
    <row r="131" spans="1:6" s="325" customFormat="1" ht="33.75" x14ac:dyDescent="0.25">
      <c r="A131" s="326"/>
      <c r="B131" s="327" t="s">
        <v>640</v>
      </c>
      <c r="C131" s="322"/>
      <c r="D131" s="323"/>
      <c r="E131" s="335"/>
      <c r="F131" s="324"/>
    </row>
    <row r="132" spans="1:6" s="325" customFormat="1" ht="11.25" x14ac:dyDescent="0.25">
      <c r="A132" s="326"/>
      <c r="B132" s="327" t="s">
        <v>641</v>
      </c>
      <c r="C132" s="322"/>
      <c r="D132" s="323"/>
      <c r="E132" s="335"/>
      <c r="F132" s="324"/>
    </row>
    <row r="133" spans="1:6" s="325" customFormat="1" ht="11.25" x14ac:dyDescent="0.25">
      <c r="A133" s="326"/>
      <c r="B133" s="327"/>
      <c r="C133" s="322"/>
      <c r="D133" s="323"/>
      <c r="E133" s="335"/>
      <c r="F133" s="324"/>
    </row>
    <row r="134" spans="1:6" s="325" customFormat="1" ht="11.25" x14ac:dyDescent="0.25">
      <c r="A134" s="326"/>
      <c r="B134" s="327"/>
      <c r="C134" s="322" t="s">
        <v>642</v>
      </c>
      <c r="D134" s="323">
        <v>60</v>
      </c>
      <c r="E134" s="413"/>
      <c r="F134" s="324">
        <f>D134*E134</f>
        <v>0</v>
      </c>
    </row>
    <row r="135" spans="1:6" s="325" customFormat="1" ht="11.25" x14ac:dyDescent="0.25">
      <c r="A135" s="326"/>
      <c r="B135" s="327"/>
      <c r="C135" s="322"/>
      <c r="D135" s="323"/>
      <c r="E135" s="335"/>
      <c r="F135" s="324"/>
    </row>
    <row r="136" spans="1:6" s="325" customFormat="1" ht="45" x14ac:dyDescent="0.25">
      <c r="A136" s="326" t="s">
        <v>643</v>
      </c>
      <c r="B136" s="327" t="s">
        <v>644</v>
      </c>
      <c r="C136" s="322"/>
      <c r="D136" s="323"/>
      <c r="E136" s="335"/>
      <c r="F136" s="324"/>
    </row>
    <row r="137" spans="1:6" s="325" customFormat="1" ht="11.25" x14ac:dyDescent="0.25">
      <c r="A137" s="326"/>
      <c r="B137" s="327"/>
      <c r="C137" s="322"/>
      <c r="D137" s="323"/>
      <c r="E137" s="335"/>
      <c r="F137" s="324"/>
    </row>
    <row r="138" spans="1:6" s="325" customFormat="1" ht="11.25" x14ac:dyDescent="0.25">
      <c r="A138" s="328"/>
      <c r="B138" s="329"/>
      <c r="C138" s="330" t="s">
        <v>636</v>
      </c>
      <c r="D138" s="331">
        <v>1</v>
      </c>
      <c r="E138" s="414"/>
      <c r="F138" s="332">
        <f>D138*E138</f>
        <v>0</v>
      </c>
    </row>
    <row r="139" spans="1:6" s="325" customFormat="1" ht="11.25" x14ac:dyDescent="0.25">
      <c r="A139" s="326"/>
      <c r="B139" s="327"/>
      <c r="C139" s="322"/>
      <c r="D139" s="323"/>
      <c r="E139" s="335"/>
      <c r="F139" s="324"/>
    </row>
    <row r="140" spans="1:6" s="325" customFormat="1" ht="11.25" x14ac:dyDescent="0.25">
      <c r="A140" s="320" t="s">
        <v>618</v>
      </c>
      <c r="B140" s="321" t="s">
        <v>619</v>
      </c>
      <c r="C140" s="322"/>
      <c r="D140" s="323"/>
      <c r="E140" s="335"/>
      <c r="F140" s="324">
        <f>SUM(F109:F138)</f>
        <v>0</v>
      </c>
    </row>
    <row r="141" spans="1:6" s="325" customFormat="1" ht="11.25" x14ac:dyDescent="0.25">
      <c r="A141" s="320"/>
      <c r="B141" s="321"/>
      <c r="C141" s="322"/>
      <c r="D141" s="323"/>
      <c r="E141" s="335"/>
      <c r="F141" s="324"/>
    </row>
    <row r="142" spans="1:6" s="325" customFormat="1" ht="11.25" x14ac:dyDescent="0.25">
      <c r="A142" s="320"/>
      <c r="B142" s="321"/>
      <c r="C142" s="322"/>
      <c r="D142" s="323"/>
      <c r="E142" s="335"/>
      <c r="F142" s="324"/>
    </row>
    <row r="143" spans="1:6" s="325" customFormat="1" ht="11.25" x14ac:dyDescent="0.25">
      <c r="A143" s="320" t="s">
        <v>645</v>
      </c>
      <c r="B143" s="321" t="s">
        <v>646</v>
      </c>
      <c r="C143" s="322"/>
      <c r="D143" s="323"/>
      <c r="E143" s="335"/>
      <c r="F143" s="324"/>
    </row>
    <row r="144" spans="1:6" s="325" customFormat="1" ht="11.25" x14ac:dyDescent="0.25">
      <c r="A144" s="326"/>
      <c r="B144" s="327"/>
      <c r="C144" s="322"/>
      <c r="D144" s="323"/>
      <c r="E144" s="335"/>
      <c r="F144" s="324"/>
    </row>
    <row r="145" spans="1:6" s="325" customFormat="1" ht="22.5" x14ac:dyDescent="0.25">
      <c r="A145" s="326" t="s">
        <v>620</v>
      </c>
      <c r="B145" s="327" t="s">
        <v>647</v>
      </c>
      <c r="C145" s="322"/>
      <c r="D145" s="323"/>
      <c r="E145" s="335"/>
      <c r="F145" s="324"/>
    </row>
    <row r="146" spans="1:6" s="325" customFormat="1" ht="11.25" x14ac:dyDescent="0.25">
      <c r="A146" s="326"/>
      <c r="B146" s="327"/>
      <c r="C146" s="322"/>
      <c r="D146" s="323"/>
      <c r="E146" s="335"/>
      <c r="F146" s="324"/>
    </row>
    <row r="147" spans="1:6" s="325" customFormat="1" ht="11.25" x14ac:dyDescent="0.25">
      <c r="A147" s="326"/>
      <c r="B147" s="327" t="s">
        <v>648</v>
      </c>
      <c r="C147" s="322"/>
      <c r="D147" s="323"/>
      <c r="E147" s="335"/>
      <c r="F147" s="324"/>
    </row>
    <row r="148" spans="1:6" s="325" customFormat="1" ht="11.25" x14ac:dyDescent="0.25">
      <c r="A148" s="326"/>
      <c r="B148" s="333" t="s">
        <v>649</v>
      </c>
      <c r="C148" s="322"/>
      <c r="D148" s="323"/>
      <c r="E148" s="335"/>
      <c r="F148" s="324"/>
    </row>
    <row r="149" spans="1:6" s="325" customFormat="1" ht="11.25" x14ac:dyDescent="0.25">
      <c r="A149" s="326"/>
      <c r="B149" s="327" t="s">
        <v>650</v>
      </c>
      <c r="C149" s="322"/>
      <c r="D149" s="323"/>
      <c r="E149" s="335"/>
      <c r="F149" s="324"/>
    </row>
    <row r="150" spans="1:6" s="325" customFormat="1" ht="11.25" x14ac:dyDescent="0.25">
      <c r="A150" s="326"/>
      <c r="B150" s="333" t="s">
        <v>651</v>
      </c>
      <c r="C150" s="322"/>
      <c r="D150" s="323"/>
      <c r="E150" s="335"/>
      <c r="F150" s="324"/>
    </row>
    <row r="151" spans="1:6" s="325" customFormat="1" ht="11.25" x14ac:dyDescent="0.25">
      <c r="A151" s="326"/>
      <c r="B151" s="327" t="s">
        <v>652</v>
      </c>
      <c r="C151" s="322"/>
      <c r="D151" s="323"/>
      <c r="E151" s="335"/>
      <c r="F151" s="324"/>
    </row>
    <row r="152" spans="1:6" s="325" customFormat="1" ht="11.25" x14ac:dyDescent="0.25">
      <c r="A152" s="326"/>
      <c r="B152" s="333" t="s">
        <v>653</v>
      </c>
      <c r="C152" s="322"/>
      <c r="D152" s="323"/>
      <c r="E152" s="335"/>
      <c r="F152" s="324"/>
    </row>
    <row r="153" spans="1:6" s="325" customFormat="1" ht="11.25" x14ac:dyDescent="0.25">
      <c r="A153" s="326"/>
      <c r="B153" s="327" t="s">
        <v>654</v>
      </c>
      <c r="C153" s="322"/>
      <c r="D153" s="323"/>
      <c r="E153" s="335"/>
      <c r="F153" s="324"/>
    </row>
    <row r="154" spans="1:6" s="325" customFormat="1" ht="11.25" x14ac:dyDescent="0.25">
      <c r="A154" s="326"/>
      <c r="B154" s="333" t="s">
        <v>655</v>
      </c>
      <c r="C154" s="322"/>
      <c r="D154" s="323"/>
      <c r="E154" s="335"/>
      <c r="F154" s="324"/>
    </row>
    <row r="155" spans="1:6" s="325" customFormat="1" ht="11.25" x14ac:dyDescent="0.25">
      <c r="A155" s="326"/>
      <c r="B155" s="327" t="s">
        <v>656</v>
      </c>
      <c r="C155" s="322"/>
      <c r="D155" s="323"/>
      <c r="E155" s="335"/>
      <c r="F155" s="324"/>
    </row>
    <row r="156" spans="1:6" s="325" customFormat="1" ht="11.25" x14ac:dyDescent="0.25">
      <c r="A156" s="326"/>
      <c r="B156" s="333" t="s">
        <v>657</v>
      </c>
      <c r="C156" s="322"/>
      <c r="D156" s="323"/>
      <c r="E156" s="335"/>
      <c r="F156" s="324"/>
    </row>
    <row r="157" spans="1:6" s="325" customFormat="1" ht="11.25" x14ac:dyDescent="0.25">
      <c r="A157" s="326"/>
      <c r="B157" s="327"/>
      <c r="C157" s="322"/>
      <c r="D157" s="323"/>
      <c r="E157" s="335"/>
      <c r="F157" s="324"/>
    </row>
    <row r="158" spans="1:6" s="325" customFormat="1" ht="22.5" x14ac:dyDescent="0.25">
      <c r="A158" s="326"/>
      <c r="B158" s="327" t="s">
        <v>658</v>
      </c>
      <c r="C158" s="322"/>
      <c r="D158" s="323"/>
      <c r="E158" s="335"/>
      <c r="F158" s="324"/>
    </row>
    <row r="159" spans="1:6" s="325" customFormat="1" ht="56.25" x14ac:dyDescent="0.25">
      <c r="A159" s="326"/>
      <c r="B159" s="327" t="s">
        <v>659</v>
      </c>
      <c r="C159" s="322"/>
      <c r="D159" s="323"/>
      <c r="E159" s="335"/>
      <c r="F159" s="324"/>
    </row>
    <row r="160" spans="1:6" s="325" customFormat="1" ht="11.25" x14ac:dyDescent="0.25">
      <c r="A160" s="326"/>
      <c r="B160" s="327"/>
      <c r="C160" s="322"/>
      <c r="D160" s="323"/>
      <c r="E160" s="335"/>
      <c r="F160" s="324"/>
    </row>
    <row r="161" spans="1:6" s="325" customFormat="1" ht="22.5" x14ac:dyDescent="0.25">
      <c r="A161" s="326"/>
      <c r="B161" s="327" t="s">
        <v>660</v>
      </c>
      <c r="C161" s="322"/>
      <c r="D161" s="323"/>
      <c r="E161" s="335"/>
      <c r="F161" s="324"/>
    </row>
    <row r="162" spans="1:6" s="325" customFormat="1" ht="11.25" x14ac:dyDescent="0.25">
      <c r="A162" s="326"/>
      <c r="B162" s="327"/>
      <c r="C162" s="322"/>
      <c r="D162" s="323"/>
      <c r="E162" s="335"/>
      <c r="F162" s="324"/>
    </row>
    <row r="163" spans="1:6" s="325" customFormat="1" ht="11.25" x14ac:dyDescent="0.25">
      <c r="A163" s="326"/>
      <c r="B163" s="329"/>
      <c r="C163" s="322"/>
      <c r="D163" s="323"/>
      <c r="E163" s="335"/>
      <c r="F163" s="324"/>
    </row>
    <row r="164" spans="1:6" s="325" customFormat="1" ht="11.25" x14ac:dyDescent="0.25">
      <c r="A164" s="326"/>
      <c r="B164" s="327"/>
      <c r="C164" s="322"/>
      <c r="D164" s="323"/>
      <c r="E164" s="335"/>
      <c r="F164" s="324"/>
    </row>
    <row r="165" spans="1:6" s="325" customFormat="1" ht="11.25" x14ac:dyDescent="0.25">
      <c r="A165" s="326"/>
      <c r="B165" s="329"/>
      <c r="C165" s="322"/>
      <c r="D165" s="323"/>
      <c r="E165" s="335"/>
      <c r="F165" s="324"/>
    </row>
    <row r="166" spans="1:6" s="325" customFormat="1" ht="11.25" x14ac:dyDescent="0.25">
      <c r="A166" s="326"/>
      <c r="B166" s="327"/>
      <c r="C166" s="322" t="s">
        <v>624</v>
      </c>
      <c r="D166" s="323">
        <v>1</v>
      </c>
      <c r="E166" s="413"/>
      <c r="F166" s="324">
        <f>D166*E166</f>
        <v>0</v>
      </c>
    </row>
    <row r="167" spans="1:6" s="325" customFormat="1" ht="11.25" x14ac:dyDescent="0.25">
      <c r="A167" s="326"/>
      <c r="B167" s="327"/>
      <c r="C167" s="322"/>
      <c r="D167" s="323"/>
      <c r="E167" s="335"/>
      <c r="F167" s="324"/>
    </row>
    <row r="168" spans="1:6" s="325" customFormat="1" ht="45" x14ac:dyDescent="0.25">
      <c r="A168" s="326" t="s">
        <v>625</v>
      </c>
      <c r="B168" s="327" t="s">
        <v>661</v>
      </c>
      <c r="C168" s="322"/>
      <c r="D168" s="323"/>
      <c r="E168" s="335"/>
      <c r="F168" s="324"/>
    </row>
    <row r="169" spans="1:6" s="325" customFormat="1" ht="33.75" x14ac:dyDescent="0.25">
      <c r="A169" s="326"/>
      <c r="B169" s="327" t="s">
        <v>662</v>
      </c>
      <c r="C169" s="322"/>
      <c r="D169" s="323"/>
      <c r="E169" s="335"/>
      <c r="F169" s="324"/>
    </row>
    <row r="170" spans="1:6" s="325" customFormat="1" ht="45" x14ac:dyDescent="0.25">
      <c r="A170" s="326"/>
      <c r="B170" s="327" t="s">
        <v>663</v>
      </c>
      <c r="C170" s="322"/>
      <c r="D170" s="323"/>
      <c r="E170" s="335"/>
      <c r="F170" s="324"/>
    </row>
    <row r="171" spans="1:6" s="325" customFormat="1" ht="11.25" x14ac:dyDescent="0.25">
      <c r="A171" s="326"/>
      <c r="B171" s="327"/>
      <c r="C171" s="322"/>
      <c r="D171" s="323"/>
      <c r="E171" s="335"/>
      <c r="F171" s="324"/>
    </row>
    <row r="172" spans="1:6" s="325" customFormat="1" ht="11.25" x14ac:dyDescent="0.25">
      <c r="A172" s="326"/>
      <c r="B172" s="327"/>
      <c r="C172" s="322" t="s">
        <v>664</v>
      </c>
      <c r="D172" s="323">
        <v>2</v>
      </c>
      <c r="E172" s="413"/>
      <c r="F172" s="324">
        <f>D172*E172</f>
        <v>0</v>
      </c>
    </row>
    <row r="173" spans="1:6" s="325" customFormat="1" ht="11.25" x14ac:dyDescent="0.25">
      <c r="A173" s="326"/>
      <c r="B173" s="327"/>
      <c r="C173" s="322"/>
      <c r="D173" s="323"/>
      <c r="E173" s="335"/>
      <c r="F173" s="324"/>
    </row>
    <row r="174" spans="1:6" s="325" customFormat="1" ht="45" x14ac:dyDescent="0.25">
      <c r="A174" s="326" t="s">
        <v>633</v>
      </c>
      <c r="B174" s="327" t="s">
        <v>665</v>
      </c>
      <c r="C174" s="322"/>
      <c r="D174" s="323"/>
      <c r="E174" s="335"/>
      <c r="F174" s="324"/>
    </row>
    <row r="175" spans="1:6" s="325" customFormat="1" ht="56.25" x14ac:dyDescent="0.25">
      <c r="A175" s="326"/>
      <c r="B175" s="327" t="s">
        <v>666</v>
      </c>
      <c r="C175" s="322"/>
      <c r="D175" s="323"/>
      <c r="E175" s="335"/>
      <c r="F175" s="324"/>
    </row>
    <row r="176" spans="1:6" s="325" customFormat="1" ht="11.25" x14ac:dyDescent="0.25">
      <c r="A176" s="326"/>
      <c r="B176" s="327"/>
      <c r="C176" s="322"/>
      <c r="D176" s="323"/>
      <c r="E176" s="335"/>
      <c r="F176" s="324"/>
    </row>
    <row r="177" spans="1:6" s="325" customFormat="1" ht="11.25" x14ac:dyDescent="0.25">
      <c r="A177" s="326"/>
      <c r="B177" s="327" t="s">
        <v>667</v>
      </c>
      <c r="C177" s="322" t="s">
        <v>668</v>
      </c>
      <c r="D177" s="323">
        <v>12</v>
      </c>
      <c r="E177" s="413"/>
      <c r="F177" s="324">
        <f>D177*E177</f>
        <v>0</v>
      </c>
    </row>
    <row r="178" spans="1:6" s="325" customFormat="1" ht="11.25" x14ac:dyDescent="0.25">
      <c r="A178" s="326"/>
      <c r="B178" s="327" t="s">
        <v>669</v>
      </c>
      <c r="C178" s="322" t="s">
        <v>668</v>
      </c>
      <c r="D178" s="323">
        <v>6</v>
      </c>
      <c r="E178" s="413"/>
      <c r="F178" s="324">
        <f>D178*E178</f>
        <v>0</v>
      </c>
    </row>
    <row r="179" spans="1:6" s="325" customFormat="1" ht="11.25" x14ac:dyDescent="0.25">
      <c r="A179" s="326"/>
      <c r="B179" s="327" t="s">
        <v>670</v>
      </c>
      <c r="C179" s="322" t="s">
        <v>668</v>
      </c>
      <c r="D179" s="323">
        <v>6</v>
      </c>
      <c r="E179" s="413"/>
      <c r="F179" s="324">
        <f>D179*E179</f>
        <v>0</v>
      </c>
    </row>
    <row r="180" spans="1:6" s="325" customFormat="1" ht="11.25" x14ac:dyDescent="0.25">
      <c r="A180" s="326"/>
      <c r="B180" s="327"/>
      <c r="C180" s="322"/>
      <c r="D180" s="323"/>
      <c r="E180" s="335"/>
      <c r="F180" s="324"/>
    </row>
    <row r="181" spans="1:6" s="325" customFormat="1" ht="22.5" x14ac:dyDescent="0.25">
      <c r="A181" s="326" t="s">
        <v>637</v>
      </c>
      <c r="B181" s="327" t="s">
        <v>671</v>
      </c>
      <c r="C181" s="322"/>
      <c r="D181" s="323"/>
      <c r="E181" s="335"/>
      <c r="F181" s="324"/>
    </row>
    <row r="182" spans="1:6" s="325" customFormat="1" ht="56.25" x14ac:dyDescent="0.25">
      <c r="A182" s="326"/>
      <c r="B182" s="327" t="s">
        <v>672</v>
      </c>
      <c r="C182" s="322"/>
      <c r="D182" s="323"/>
      <c r="E182" s="335"/>
      <c r="F182" s="324"/>
    </row>
    <row r="183" spans="1:6" s="325" customFormat="1" ht="22.5" x14ac:dyDescent="0.25">
      <c r="A183" s="326"/>
      <c r="B183" s="327" t="s">
        <v>673</v>
      </c>
      <c r="C183" s="322"/>
      <c r="D183" s="323"/>
      <c r="E183" s="335"/>
      <c r="F183" s="324"/>
    </row>
    <row r="184" spans="1:6" s="325" customFormat="1" ht="11.25" x14ac:dyDescent="0.25">
      <c r="A184" s="326"/>
      <c r="B184" s="327" t="s">
        <v>674</v>
      </c>
      <c r="C184" s="322"/>
      <c r="D184" s="323"/>
      <c r="E184" s="335"/>
      <c r="F184" s="324"/>
    </row>
    <row r="185" spans="1:6" s="325" customFormat="1" ht="11.25" x14ac:dyDescent="0.25">
      <c r="A185" s="326"/>
      <c r="B185" s="327"/>
      <c r="C185" s="322"/>
      <c r="D185" s="323"/>
      <c r="E185" s="335"/>
      <c r="F185" s="324"/>
    </row>
    <row r="186" spans="1:6" s="325" customFormat="1" ht="11.25" x14ac:dyDescent="0.25">
      <c r="A186" s="326"/>
      <c r="B186" s="327" t="s">
        <v>675</v>
      </c>
      <c r="C186" s="322" t="s">
        <v>668</v>
      </c>
      <c r="D186" s="323">
        <v>12</v>
      </c>
      <c r="E186" s="413"/>
      <c r="F186" s="324">
        <f>D186*E186</f>
        <v>0</v>
      </c>
    </row>
    <row r="187" spans="1:6" s="325" customFormat="1" ht="11.25" x14ac:dyDescent="0.25">
      <c r="A187" s="326"/>
      <c r="B187" s="327" t="s">
        <v>676</v>
      </c>
      <c r="C187" s="322" t="s">
        <v>668</v>
      </c>
      <c r="D187" s="323">
        <v>6</v>
      </c>
      <c r="E187" s="413"/>
      <c r="F187" s="324">
        <f>D187*E187</f>
        <v>0</v>
      </c>
    </row>
    <row r="188" spans="1:6" s="325" customFormat="1" ht="11.25" x14ac:dyDescent="0.25">
      <c r="A188" s="326"/>
      <c r="B188" s="327" t="s">
        <v>677</v>
      </c>
      <c r="C188" s="322" t="s">
        <v>668</v>
      </c>
      <c r="D188" s="323">
        <v>6</v>
      </c>
      <c r="E188" s="413"/>
      <c r="F188" s="324">
        <f>D188*E188</f>
        <v>0</v>
      </c>
    </row>
    <row r="189" spans="1:6" s="325" customFormat="1" ht="11.25" x14ac:dyDescent="0.25">
      <c r="A189" s="326"/>
      <c r="B189" s="327"/>
      <c r="C189" s="322"/>
      <c r="D189" s="323"/>
      <c r="E189" s="335"/>
      <c r="F189" s="324"/>
    </row>
    <row r="190" spans="1:6" s="325" customFormat="1" ht="11.25" x14ac:dyDescent="0.25">
      <c r="A190" s="326" t="s">
        <v>643</v>
      </c>
      <c r="B190" s="327" t="s">
        <v>678</v>
      </c>
      <c r="C190" s="322"/>
      <c r="D190" s="323"/>
      <c r="E190" s="335"/>
      <c r="F190" s="324"/>
    </row>
    <row r="191" spans="1:6" s="325" customFormat="1" ht="33.75" x14ac:dyDescent="0.25">
      <c r="A191" s="326"/>
      <c r="B191" s="327" t="s">
        <v>679</v>
      </c>
      <c r="C191" s="322"/>
      <c r="D191" s="323"/>
      <c r="E191" s="335"/>
      <c r="F191" s="324"/>
    </row>
    <row r="192" spans="1:6" s="325" customFormat="1" ht="22.5" x14ac:dyDescent="0.25">
      <c r="A192" s="326"/>
      <c r="B192" s="327" t="s">
        <v>680</v>
      </c>
      <c r="C192" s="322"/>
      <c r="D192" s="323"/>
      <c r="E192" s="335"/>
      <c r="F192" s="324"/>
    </row>
    <row r="193" spans="1:6" s="325" customFormat="1" ht="11.25" x14ac:dyDescent="0.25">
      <c r="A193" s="326"/>
      <c r="B193" s="327"/>
      <c r="C193" s="322"/>
      <c r="D193" s="323"/>
      <c r="E193" s="335"/>
      <c r="F193" s="324"/>
    </row>
    <row r="194" spans="1:6" s="325" customFormat="1" ht="11.25" x14ac:dyDescent="0.25">
      <c r="A194" s="326"/>
      <c r="B194" s="327"/>
      <c r="C194" s="322" t="s">
        <v>636</v>
      </c>
      <c r="D194" s="323">
        <v>1</v>
      </c>
      <c r="E194" s="413"/>
      <c r="F194" s="324">
        <f>D194*E194</f>
        <v>0</v>
      </c>
    </row>
    <row r="195" spans="1:6" s="325" customFormat="1" ht="11.25" x14ac:dyDescent="0.25">
      <c r="A195" s="326"/>
      <c r="B195" s="327"/>
      <c r="C195" s="322"/>
      <c r="D195" s="323"/>
      <c r="E195" s="335"/>
      <c r="F195" s="324"/>
    </row>
    <row r="196" spans="1:6" s="325" customFormat="1" ht="33.75" x14ac:dyDescent="0.25">
      <c r="A196" s="326" t="s">
        <v>681</v>
      </c>
      <c r="B196" s="327" t="s">
        <v>682</v>
      </c>
      <c r="C196" s="322"/>
      <c r="D196" s="323"/>
      <c r="E196" s="335"/>
      <c r="F196" s="324"/>
    </row>
    <row r="197" spans="1:6" s="325" customFormat="1" ht="11.25" x14ac:dyDescent="0.25">
      <c r="A197" s="326"/>
      <c r="B197" s="327"/>
      <c r="C197" s="322"/>
      <c r="D197" s="323"/>
      <c r="E197" s="335"/>
      <c r="F197" s="324"/>
    </row>
    <row r="198" spans="1:6" s="325" customFormat="1" ht="11.25" x14ac:dyDescent="0.25">
      <c r="A198" s="328"/>
      <c r="B198" s="329"/>
      <c r="C198" s="330" t="s">
        <v>636</v>
      </c>
      <c r="D198" s="331">
        <v>1</v>
      </c>
      <c r="E198" s="414"/>
      <c r="F198" s="332">
        <f>D198*E198</f>
        <v>0</v>
      </c>
    </row>
    <row r="199" spans="1:6" s="325" customFormat="1" ht="11.25" x14ac:dyDescent="0.25">
      <c r="A199" s="326"/>
      <c r="B199" s="327"/>
      <c r="C199" s="322"/>
      <c r="D199" s="323"/>
      <c r="E199" s="335"/>
      <c r="F199" s="324"/>
    </row>
    <row r="200" spans="1:6" s="325" customFormat="1" ht="11.25" x14ac:dyDescent="0.25">
      <c r="A200" s="320" t="s">
        <v>645</v>
      </c>
      <c r="B200" s="321" t="s">
        <v>646</v>
      </c>
      <c r="C200" s="322"/>
      <c r="D200" s="323"/>
      <c r="E200" s="335"/>
      <c r="F200" s="324">
        <f>SUM(F163:F198)</f>
        <v>0</v>
      </c>
    </row>
    <row r="201" spans="1:6" s="325" customFormat="1" ht="11.25" x14ac:dyDescent="0.25">
      <c r="A201" s="320"/>
      <c r="B201" s="321"/>
      <c r="C201" s="322"/>
      <c r="D201" s="323"/>
      <c r="E201" s="335"/>
      <c r="F201" s="324"/>
    </row>
    <row r="202" spans="1:6" s="325" customFormat="1" ht="11.25" x14ac:dyDescent="0.25">
      <c r="A202" s="320"/>
      <c r="B202" s="321"/>
      <c r="C202" s="322"/>
      <c r="D202" s="323"/>
      <c r="E202" s="335"/>
      <c r="F202" s="324"/>
    </row>
    <row r="203" spans="1:6" s="325" customFormat="1" ht="11.25" x14ac:dyDescent="0.25">
      <c r="A203" s="320" t="s">
        <v>683</v>
      </c>
      <c r="B203" s="321" t="s">
        <v>684</v>
      </c>
      <c r="C203" s="322"/>
      <c r="D203" s="323"/>
      <c r="E203" s="335"/>
      <c r="F203" s="324"/>
    </row>
    <row r="204" spans="1:6" s="325" customFormat="1" ht="11.25" x14ac:dyDescent="0.25">
      <c r="A204" s="326"/>
      <c r="B204" s="327"/>
      <c r="C204" s="322"/>
      <c r="D204" s="323"/>
      <c r="E204" s="335"/>
      <c r="F204" s="324"/>
    </row>
    <row r="205" spans="1:6" s="325" customFormat="1" ht="33.75" x14ac:dyDescent="0.25">
      <c r="A205" s="326" t="s">
        <v>620</v>
      </c>
      <c r="B205" s="327" t="s">
        <v>685</v>
      </c>
      <c r="C205" s="322"/>
      <c r="D205" s="323"/>
      <c r="E205" s="335"/>
      <c r="F205" s="324"/>
    </row>
    <row r="206" spans="1:6" s="325" customFormat="1" ht="11.25" x14ac:dyDescent="0.25">
      <c r="A206" s="326"/>
      <c r="B206" s="327"/>
      <c r="C206" s="322"/>
      <c r="D206" s="323"/>
      <c r="E206" s="335"/>
      <c r="F206" s="324"/>
    </row>
    <row r="207" spans="1:6" s="325" customFormat="1" ht="11.25" x14ac:dyDescent="0.25">
      <c r="A207" s="326"/>
      <c r="B207" s="327" t="s">
        <v>648</v>
      </c>
      <c r="C207" s="322"/>
      <c r="D207" s="323"/>
      <c r="E207" s="335"/>
      <c r="F207" s="324"/>
    </row>
    <row r="208" spans="1:6" s="325" customFormat="1" ht="11.25" x14ac:dyDescent="0.25">
      <c r="A208" s="326"/>
      <c r="B208" s="333" t="s">
        <v>686</v>
      </c>
      <c r="C208" s="322"/>
      <c r="D208" s="323"/>
      <c r="E208" s="335"/>
      <c r="F208" s="324"/>
    </row>
    <row r="209" spans="1:6" s="325" customFormat="1" ht="11.25" x14ac:dyDescent="0.25">
      <c r="A209" s="326"/>
      <c r="B209" s="327" t="s">
        <v>687</v>
      </c>
      <c r="C209" s="322"/>
      <c r="D209" s="323"/>
      <c r="E209" s="335"/>
      <c r="F209" s="324"/>
    </row>
    <row r="210" spans="1:6" s="325" customFormat="1" ht="11.25" x14ac:dyDescent="0.25">
      <c r="A210" s="326"/>
      <c r="B210" s="333" t="s">
        <v>688</v>
      </c>
      <c r="C210" s="322"/>
      <c r="D210" s="323"/>
      <c r="E210" s="335"/>
      <c r="F210" s="324"/>
    </row>
    <row r="211" spans="1:6" s="325" customFormat="1" ht="11.25" x14ac:dyDescent="0.25">
      <c r="A211" s="326"/>
      <c r="B211" s="327" t="s">
        <v>650</v>
      </c>
      <c r="C211" s="322"/>
      <c r="D211" s="323"/>
      <c r="E211" s="335"/>
      <c r="F211" s="324"/>
    </row>
    <row r="212" spans="1:6" s="325" customFormat="1" ht="11.25" x14ac:dyDescent="0.25">
      <c r="A212" s="326"/>
      <c r="B212" s="333" t="s">
        <v>689</v>
      </c>
      <c r="C212" s="322"/>
      <c r="D212" s="323"/>
      <c r="E212" s="335"/>
      <c r="F212" s="324"/>
    </row>
    <row r="213" spans="1:6" s="325" customFormat="1" ht="11.25" x14ac:dyDescent="0.25">
      <c r="A213" s="326"/>
      <c r="B213" s="327"/>
      <c r="C213" s="322"/>
      <c r="D213" s="323"/>
      <c r="E213" s="335"/>
      <c r="F213" s="324"/>
    </row>
    <row r="214" spans="1:6" s="325" customFormat="1" ht="22.5" x14ac:dyDescent="0.25">
      <c r="A214" s="326"/>
      <c r="B214" s="327" t="s">
        <v>690</v>
      </c>
      <c r="C214" s="322"/>
      <c r="D214" s="323"/>
      <c r="E214" s="335"/>
      <c r="F214" s="324"/>
    </row>
    <row r="215" spans="1:6" s="325" customFormat="1" ht="11.25" x14ac:dyDescent="0.25">
      <c r="A215" s="326"/>
      <c r="B215" s="327"/>
      <c r="C215" s="322"/>
      <c r="D215" s="323"/>
      <c r="E215" s="335"/>
      <c r="F215" s="324"/>
    </row>
    <row r="216" spans="1:6" s="325" customFormat="1" ht="22.5" x14ac:dyDescent="0.25">
      <c r="A216" s="326"/>
      <c r="B216" s="327" t="s">
        <v>660</v>
      </c>
      <c r="C216" s="322"/>
      <c r="D216" s="323"/>
      <c r="E216" s="335"/>
      <c r="F216" s="324"/>
    </row>
    <row r="217" spans="1:6" s="325" customFormat="1" ht="11.25" x14ac:dyDescent="0.25">
      <c r="A217" s="326"/>
      <c r="B217" s="327"/>
      <c r="C217" s="322"/>
      <c r="D217" s="323"/>
      <c r="E217" s="335"/>
      <c r="F217" s="324"/>
    </row>
    <row r="218" spans="1:6" s="325" customFormat="1" ht="11.25" x14ac:dyDescent="0.25">
      <c r="A218" s="326"/>
      <c r="B218" s="329"/>
      <c r="C218" s="322"/>
      <c r="D218" s="323"/>
      <c r="E218" s="335"/>
      <c r="F218" s="324"/>
    </row>
    <row r="219" spans="1:6" s="325" customFormat="1" ht="11.25" x14ac:dyDescent="0.25">
      <c r="A219" s="326"/>
      <c r="B219" s="327"/>
      <c r="C219" s="322"/>
      <c r="D219" s="323"/>
      <c r="E219" s="335"/>
      <c r="F219" s="324"/>
    </row>
    <row r="220" spans="1:6" s="325" customFormat="1" ht="11.25" x14ac:dyDescent="0.25">
      <c r="A220" s="326"/>
      <c r="B220" s="329"/>
      <c r="C220" s="322"/>
      <c r="D220" s="323"/>
      <c r="E220" s="335"/>
      <c r="F220" s="324"/>
    </row>
    <row r="221" spans="1:6" s="325" customFormat="1" ht="11.25" x14ac:dyDescent="0.25">
      <c r="A221" s="326"/>
      <c r="B221" s="327"/>
      <c r="C221" s="322" t="s">
        <v>691</v>
      </c>
      <c r="D221" s="323">
        <v>3</v>
      </c>
      <c r="E221" s="413"/>
      <c r="F221" s="324">
        <f>D221*E221</f>
        <v>0</v>
      </c>
    </row>
    <row r="222" spans="1:6" s="325" customFormat="1" ht="11.25" x14ac:dyDescent="0.25">
      <c r="A222" s="326"/>
      <c r="B222" s="327"/>
      <c r="C222" s="322"/>
      <c r="D222" s="323"/>
      <c r="E222" s="335"/>
      <c r="F222" s="324"/>
    </row>
    <row r="223" spans="1:6" s="325" customFormat="1" ht="33.75" x14ac:dyDescent="0.25">
      <c r="A223" s="326" t="s">
        <v>625</v>
      </c>
      <c r="B223" s="327" t="s">
        <v>692</v>
      </c>
      <c r="C223" s="322"/>
      <c r="D223" s="323"/>
      <c r="E223" s="335"/>
      <c r="F223" s="324"/>
    </row>
    <row r="224" spans="1:6" s="325" customFormat="1" ht="33.75" x14ac:dyDescent="0.25">
      <c r="A224" s="326"/>
      <c r="B224" s="327" t="s">
        <v>693</v>
      </c>
      <c r="C224" s="322"/>
      <c r="D224" s="323"/>
      <c r="E224" s="335"/>
      <c r="F224" s="324"/>
    </row>
    <row r="225" spans="1:6" s="325" customFormat="1" ht="11.25" x14ac:dyDescent="0.25">
      <c r="A225" s="326"/>
      <c r="B225" s="327"/>
      <c r="C225" s="322"/>
      <c r="D225" s="323"/>
      <c r="E225" s="335"/>
      <c r="F225" s="324"/>
    </row>
    <row r="226" spans="1:6" s="325" customFormat="1" ht="11.25" x14ac:dyDescent="0.25">
      <c r="A226" s="326"/>
      <c r="B226" s="327" t="s">
        <v>694</v>
      </c>
      <c r="C226" s="322" t="s">
        <v>161</v>
      </c>
      <c r="D226" s="323">
        <v>3</v>
      </c>
      <c r="E226" s="413"/>
      <c r="F226" s="324">
        <f>D226*E226</f>
        <v>0</v>
      </c>
    </row>
    <row r="227" spans="1:6" s="325" customFormat="1" ht="11.25" x14ac:dyDescent="0.25">
      <c r="A227" s="326"/>
      <c r="B227" s="327"/>
      <c r="C227" s="322"/>
      <c r="D227" s="323"/>
      <c r="E227" s="335"/>
      <c r="F227" s="324"/>
    </row>
    <row r="228" spans="1:6" s="325" customFormat="1" ht="78.75" x14ac:dyDescent="0.25">
      <c r="A228" s="326" t="s">
        <v>633</v>
      </c>
      <c r="B228" s="327" t="s">
        <v>695</v>
      </c>
      <c r="C228" s="322"/>
      <c r="D228" s="323"/>
      <c r="E228" s="335"/>
      <c r="F228" s="324"/>
    </row>
    <row r="229" spans="1:6" s="325" customFormat="1" ht="56.25" x14ac:dyDescent="0.25">
      <c r="A229" s="326"/>
      <c r="B229" s="327" t="s">
        <v>696</v>
      </c>
      <c r="C229" s="322"/>
      <c r="D229" s="323"/>
      <c r="E229" s="335"/>
      <c r="F229" s="324"/>
    </row>
    <row r="230" spans="1:6" s="325" customFormat="1" ht="11.25" x14ac:dyDescent="0.25">
      <c r="A230" s="326"/>
      <c r="B230" s="327"/>
      <c r="C230" s="322"/>
      <c r="D230" s="323"/>
      <c r="E230" s="335"/>
      <c r="F230" s="324"/>
    </row>
    <row r="231" spans="1:6" s="325" customFormat="1" ht="11.25" x14ac:dyDescent="0.25">
      <c r="A231" s="326"/>
      <c r="B231" s="327"/>
      <c r="C231" s="322" t="s">
        <v>642</v>
      </c>
      <c r="D231" s="323">
        <v>60</v>
      </c>
      <c r="E231" s="413"/>
      <c r="F231" s="324">
        <f>D231*E231</f>
        <v>0</v>
      </c>
    </row>
    <row r="232" spans="1:6" s="325" customFormat="1" ht="11.25" x14ac:dyDescent="0.25">
      <c r="A232" s="326"/>
      <c r="B232" s="327"/>
      <c r="C232" s="322"/>
      <c r="D232" s="323"/>
      <c r="E232" s="335"/>
      <c r="F232" s="324"/>
    </row>
    <row r="233" spans="1:6" s="325" customFormat="1" ht="11.25" x14ac:dyDescent="0.25">
      <c r="A233" s="326" t="s">
        <v>637</v>
      </c>
      <c r="B233" s="327" t="s">
        <v>697</v>
      </c>
      <c r="C233" s="322"/>
      <c r="D233" s="323"/>
      <c r="E233" s="335"/>
      <c r="F233" s="324"/>
    </row>
    <row r="234" spans="1:6" s="325" customFormat="1" ht="67.5" x14ac:dyDescent="0.25">
      <c r="A234" s="326"/>
      <c r="B234" s="327" t="s">
        <v>698</v>
      </c>
      <c r="C234" s="322"/>
      <c r="D234" s="323"/>
      <c r="E234" s="335"/>
      <c r="F234" s="324"/>
    </row>
    <row r="235" spans="1:6" s="325" customFormat="1" ht="22.5" x14ac:dyDescent="0.25">
      <c r="A235" s="326"/>
      <c r="B235" s="327" t="s">
        <v>673</v>
      </c>
      <c r="C235" s="322"/>
      <c r="D235" s="323"/>
      <c r="E235" s="335"/>
      <c r="F235" s="324"/>
    </row>
    <row r="236" spans="1:6" s="325" customFormat="1" ht="11.25" x14ac:dyDescent="0.25">
      <c r="A236" s="326"/>
      <c r="B236" s="327" t="s">
        <v>699</v>
      </c>
      <c r="C236" s="322"/>
      <c r="D236" s="323"/>
      <c r="E236" s="335"/>
      <c r="F236" s="324"/>
    </row>
    <row r="237" spans="1:6" s="325" customFormat="1" ht="11.25" x14ac:dyDescent="0.25">
      <c r="A237" s="326"/>
      <c r="B237" s="327"/>
      <c r="C237" s="322"/>
      <c r="D237" s="323"/>
      <c r="E237" s="335"/>
      <c r="F237" s="324"/>
    </row>
    <row r="238" spans="1:6" s="325" customFormat="1" ht="11.25" x14ac:dyDescent="0.25">
      <c r="A238" s="326"/>
      <c r="B238" s="327"/>
      <c r="C238" s="322" t="s">
        <v>700</v>
      </c>
      <c r="D238" s="323">
        <v>6</v>
      </c>
      <c r="E238" s="413"/>
      <c r="F238" s="324">
        <f>D238*E238</f>
        <v>0</v>
      </c>
    </row>
    <row r="239" spans="1:6" s="325" customFormat="1" ht="11.25" x14ac:dyDescent="0.25">
      <c r="A239" s="326"/>
      <c r="B239" s="327"/>
      <c r="C239" s="322"/>
      <c r="D239" s="323"/>
      <c r="E239" s="335"/>
      <c r="F239" s="324"/>
    </row>
    <row r="240" spans="1:6" s="325" customFormat="1" ht="33.75" x14ac:dyDescent="0.25">
      <c r="A240" s="326" t="s">
        <v>643</v>
      </c>
      <c r="B240" s="327" t="s">
        <v>701</v>
      </c>
      <c r="C240" s="322"/>
      <c r="D240" s="323"/>
      <c r="E240" s="335"/>
      <c r="F240" s="324"/>
    </row>
    <row r="241" spans="1:6" s="325" customFormat="1" ht="11.25" x14ac:dyDescent="0.25">
      <c r="A241" s="326"/>
      <c r="B241" s="327"/>
      <c r="C241" s="322"/>
      <c r="D241" s="323"/>
      <c r="E241" s="335"/>
      <c r="F241" s="324"/>
    </row>
    <row r="242" spans="1:6" s="325" customFormat="1" ht="11.25" x14ac:dyDescent="0.25">
      <c r="A242" s="326"/>
      <c r="B242" s="327"/>
      <c r="C242" s="322" t="s">
        <v>642</v>
      </c>
      <c r="D242" s="323">
        <v>10</v>
      </c>
      <c r="E242" s="413"/>
      <c r="F242" s="324">
        <f>D242*E242</f>
        <v>0</v>
      </c>
    </row>
    <row r="243" spans="1:6" s="325" customFormat="1" ht="11.25" x14ac:dyDescent="0.25">
      <c r="A243" s="326"/>
      <c r="B243" s="327"/>
      <c r="C243" s="322"/>
      <c r="D243" s="323"/>
      <c r="E243" s="335"/>
      <c r="F243" s="324"/>
    </row>
    <row r="244" spans="1:6" s="325" customFormat="1" ht="45" x14ac:dyDescent="0.25">
      <c r="A244" s="326" t="s">
        <v>681</v>
      </c>
      <c r="B244" s="327" t="s">
        <v>702</v>
      </c>
      <c r="C244" s="322"/>
      <c r="D244" s="323"/>
      <c r="E244" s="335"/>
      <c r="F244" s="324"/>
    </row>
    <row r="245" spans="1:6" s="325" customFormat="1" ht="11.25" x14ac:dyDescent="0.25">
      <c r="A245" s="326"/>
      <c r="B245" s="327"/>
      <c r="C245" s="322"/>
      <c r="D245" s="323"/>
      <c r="E245" s="335"/>
      <c r="F245" s="324"/>
    </row>
    <row r="246" spans="1:6" s="325" customFormat="1" ht="11.25" x14ac:dyDescent="0.25">
      <c r="A246" s="326"/>
      <c r="B246" s="327"/>
      <c r="C246" s="322" t="s">
        <v>703</v>
      </c>
      <c r="D246" s="323">
        <v>2</v>
      </c>
      <c r="E246" s="413"/>
      <c r="F246" s="324">
        <f>D246*E246</f>
        <v>0</v>
      </c>
    </row>
    <row r="247" spans="1:6" s="325" customFormat="1" ht="11.25" x14ac:dyDescent="0.25">
      <c r="A247" s="326"/>
      <c r="B247" s="327"/>
      <c r="C247" s="322"/>
      <c r="D247" s="323"/>
      <c r="E247" s="335"/>
      <c r="F247" s="324"/>
    </row>
    <row r="248" spans="1:6" s="325" customFormat="1" ht="22.5" x14ac:dyDescent="0.25">
      <c r="A248" s="326" t="s">
        <v>704</v>
      </c>
      <c r="B248" s="327" t="s">
        <v>705</v>
      </c>
      <c r="C248" s="322"/>
      <c r="D248" s="323"/>
      <c r="E248" s="335"/>
      <c r="F248" s="324"/>
    </row>
    <row r="249" spans="1:6" s="325" customFormat="1" ht="11.25" x14ac:dyDescent="0.25">
      <c r="A249" s="326"/>
      <c r="B249" s="327"/>
      <c r="C249" s="322"/>
      <c r="D249" s="323"/>
      <c r="E249" s="335"/>
      <c r="F249" s="324"/>
    </row>
    <row r="250" spans="1:6" s="325" customFormat="1" ht="11.25" x14ac:dyDescent="0.25">
      <c r="A250" s="328"/>
      <c r="B250" s="329"/>
      <c r="C250" s="330" t="s">
        <v>706</v>
      </c>
      <c r="D250" s="331">
        <v>1</v>
      </c>
      <c r="E250" s="414"/>
      <c r="F250" s="332">
        <f>D250*E250</f>
        <v>0</v>
      </c>
    </row>
    <row r="251" spans="1:6" s="325" customFormat="1" ht="11.25" x14ac:dyDescent="0.25">
      <c r="A251" s="326"/>
      <c r="B251" s="327"/>
      <c r="C251" s="322"/>
      <c r="D251" s="323"/>
      <c r="E251" s="335"/>
      <c r="F251" s="324"/>
    </row>
    <row r="252" spans="1:6" s="325" customFormat="1" ht="11.25" x14ac:dyDescent="0.25">
      <c r="A252" s="320" t="s">
        <v>683</v>
      </c>
      <c r="B252" s="321" t="s">
        <v>684</v>
      </c>
      <c r="C252" s="322"/>
      <c r="D252" s="323"/>
      <c r="E252" s="335"/>
      <c r="F252" s="324">
        <f>SUM(F219:F250)</f>
        <v>0</v>
      </c>
    </row>
    <row r="253" spans="1:6" s="325" customFormat="1" ht="11.25" x14ac:dyDescent="0.25">
      <c r="A253" s="326"/>
      <c r="B253" s="327"/>
      <c r="C253" s="322"/>
      <c r="D253" s="323"/>
      <c r="E253" s="335"/>
      <c r="F253" s="324"/>
    </row>
    <row r="254" spans="1:6" s="325" customFormat="1" ht="11.25" x14ac:dyDescent="0.25">
      <c r="A254" s="326"/>
      <c r="B254" s="327"/>
      <c r="C254" s="322"/>
      <c r="D254" s="323"/>
      <c r="E254" s="335"/>
      <c r="F254" s="324"/>
    </row>
    <row r="255" spans="1:6" s="325" customFormat="1" ht="11.25" x14ac:dyDescent="0.25">
      <c r="A255" s="326"/>
      <c r="B255" s="327"/>
      <c r="C255" s="322"/>
      <c r="D255" s="323"/>
      <c r="E255" s="335"/>
      <c r="F255" s="324"/>
    </row>
    <row r="256" spans="1:6" s="325" customFormat="1" ht="11.25" x14ac:dyDescent="0.25">
      <c r="A256" s="320" t="s">
        <v>345</v>
      </c>
      <c r="B256" s="321" t="s">
        <v>707</v>
      </c>
      <c r="C256" s="322"/>
      <c r="D256" s="323"/>
      <c r="E256" s="335"/>
      <c r="F256" s="324"/>
    </row>
    <row r="257" spans="1:6" s="325" customFormat="1" ht="11.25" x14ac:dyDescent="0.25">
      <c r="A257" s="326"/>
      <c r="B257" s="327"/>
      <c r="C257" s="322"/>
      <c r="D257" s="323"/>
      <c r="E257" s="335"/>
      <c r="F257" s="324"/>
    </row>
    <row r="258" spans="1:6" s="325" customFormat="1" ht="11.25" x14ac:dyDescent="0.25">
      <c r="A258" s="326"/>
      <c r="B258" s="327"/>
      <c r="C258" s="322"/>
      <c r="D258" s="323"/>
      <c r="E258" s="335"/>
      <c r="F258" s="324"/>
    </row>
    <row r="259" spans="1:6" s="325" customFormat="1" ht="11.25" x14ac:dyDescent="0.25">
      <c r="A259" s="326" t="s">
        <v>618</v>
      </c>
      <c r="B259" s="327" t="s">
        <v>619</v>
      </c>
      <c r="C259" s="322"/>
      <c r="D259" s="323"/>
      <c r="E259" s="335"/>
      <c r="F259" s="324">
        <f>F140</f>
        <v>0</v>
      </c>
    </row>
    <row r="260" spans="1:6" s="325" customFormat="1" ht="11.25" x14ac:dyDescent="0.25">
      <c r="A260" s="326"/>
      <c r="B260" s="327"/>
      <c r="C260" s="322"/>
      <c r="D260" s="323"/>
      <c r="E260" s="335"/>
      <c r="F260" s="324"/>
    </row>
    <row r="261" spans="1:6" s="325" customFormat="1" ht="11.25" x14ac:dyDescent="0.25">
      <c r="A261" s="326" t="s">
        <v>645</v>
      </c>
      <c r="B261" s="327" t="s">
        <v>646</v>
      </c>
      <c r="C261" s="322"/>
      <c r="D261" s="323"/>
      <c r="E261" s="335"/>
      <c r="F261" s="324">
        <f>F200</f>
        <v>0</v>
      </c>
    </row>
    <row r="262" spans="1:6" s="325" customFormat="1" ht="11.25" x14ac:dyDescent="0.25">
      <c r="A262" s="326"/>
      <c r="B262" s="327"/>
      <c r="C262" s="322"/>
      <c r="D262" s="323"/>
      <c r="E262" s="335"/>
      <c r="F262" s="324"/>
    </row>
    <row r="263" spans="1:6" s="325" customFormat="1" ht="11.25" x14ac:dyDescent="0.25">
      <c r="A263" s="328" t="s">
        <v>683</v>
      </c>
      <c r="B263" s="329" t="s">
        <v>684</v>
      </c>
      <c r="C263" s="330"/>
      <c r="D263" s="331"/>
      <c r="E263" s="415"/>
      <c r="F263" s="332">
        <f>F252</f>
        <v>0</v>
      </c>
    </row>
    <row r="264" spans="1:6" s="325" customFormat="1" ht="11.25" x14ac:dyDescent="0.25">
      <c r="A264" s="326"/>
      <c r="B264" s="327"/>
      <c r="C264" s="322"/>
      <c r="D264" s="323"/>
      <c r="E264" s="335"/>
      <c r="F264" s="324"/>
    </row>
    <row r="265" spans="1:6" s="325" customFormat="1" ht="11.25" x14ac:dyDescent="0.25">
      <c r="A265" s="320" t="s">
        <v>345</v>
      </c>
      <c r="B265" s="321" t="s">
        <v>707</v>
      </c>
      <c r="C265" s="322"/>
      <c r="D265" s="323"/>
      <c r="E265" s="335"/>
      <c r="F265" s="324">
        <f>SUM(F259:F263)</f>
        <v>0</v>
      </c>
    </row>
    <row r="266" spans="1:6" x14ac:dyDescent="0.25">
      <c r="E266" s="416"/>
    </row>
    <row r="267" spans="1:6" x14ac:dyDescent="0.25">
      <c r="E267" s="416"/>
    </row>
    <row r="268" spans="1:6" s="325" customFormat="1" ht="11.25" x14ac:dyDescent="0.25">
      <c r="A268" s="320" t="s">
        <v>465</v>
      </c>
      <c r="B268" s="321" t="s">
        <v>708</v>
      </c>
      <c r="C268" s="322"/>
      <c r="D268" s="323"/>
      <c r="E268" s="335"/>
      <c r="F268" s="324"/>
    </row>
    <row r="269" spans="1:6" s="325" customFormat="1" ht="11.25" x14ac:dyDescent="0.25">
      <c r="A269" s="326"/>
      <c r="B269" s="327"/>
      <c r="C269" s="322"/>
      <c r="D269" s="323"/>
      <c r="E269" s="335"/>
      <c r="F269" s="324"/>
    </row>
    <row r="270" spans="1:6" s="325" customFormat="1" ht="11.25" x14ac:dyDescent="0.25">
      <c r="A270" s="320" t="s">
        <v>618</v>
      </c>
      <c r="B270" s="321" t="s">
        <v>619</v>
      </c>
      <c r="C270" s="322"/>
      <c r="D270" s="323"/>
      <c r="E270" s="335"/>
      <c r="F270" s="324"/>
    </row>
    <row r="271" spans="1:6" s="325" customFormat="1" ht="11.25" x14ac:dyDescent="0.25">
      <c r="A271" s="326"/>
      <c r="B271" s="327"/>
      <c r="C271" s="322"/>
      <c r="D271" s="323"/>
      <c r="E271" s="335"/>
      <c r="F271" s="324"/>
    </row>
    <row r="272" spans="1:6" s="325" customFormat="1" ht="22.5" x14ac:dyDescent="0.25">
      <c r="A272" s="326" t="s">
        <v>620</v>
      </c>
      <c r="B272" s="327" t="s">
        <v>621</v>
      </c>
      <c r="C272" s="322"/>
      <c r="D272" s="323"/>
      <c r="E272" s="335"/>
      <c r="F272" s="324"/>
    </row>
    <row r="273" spans="1:6" s="325" customFormat="1" ht="22.5" x14ac:dyDescent="0.25">
      <c r="A273" s="326"/>
      <c r="B273" s="327" t="s">
        <v>622</v>
      </c>
      <c r="C273" s="322"/>
      <c r="D273" s="323"/>
      <c r="E273" s="335"/>
      <c r="F273" s="324"/>
    </row>
    <row r="274" spans="1:6" s="325" customFormat="1" ht="22.5" x14ac:dyDescent="0.25">
      <c r="A274" s="326"/>
      <c r="B274" s="327" t="s">
        <v>623</v>
      </c>
      <c r="C274" s="322"/>
      <c r="D274" s="323"/>
      <c r="E274" s="335"/>
      <c r="F274" s="324"/>
    </row>
    <row r="275" spans="1:6" s="325" customFormat="1" ht="11.25" x14ac:dyDescent="0.25">
      <c r="A275" s="326"/>
      <c r="B275" s="327"/>
      <c r="C275" s="322"/>
      <c r="D275" s="323"/>
      <c r="E275" s="335"/>
      <c r="F275" s="324"/>
    </row>
    <row r="276" spans="1:6" s="325" customFormat="1" ht="11.25" x14ac:dyDescent="0.25">
      <c r="A276" s="326"/>
      <c r="B276" s="327"/>
      <c r="C276" s="322" t="s">
        <v>624</v>
      </c>
      <c r="D276" s="323">
        <v>1</v>
      </c>
      <c r="E276" s="413"/>
      <c r="F276" s="324">
        <f>D276*E276</f>
        <v>0</v>
      </c>
    </row>
    <row r="277" spans="1:6" s="325" customFormat="1" ht="11.25" x14ac:dyDescent="0.25">
      <c r="A277" s="326"/>
      <c r="B277" s="327"/>
      <c r="C277" s="322"/>
      <c r="D277" s="323"/>
      <c r="E277" s="335"/>
      <c r="F277" s="324"/>
    </row>
    <row r="278" spans="1:6" s="325" customFormat="1" ht="33.75" x14ac:dyDescent="0.25">
      <c r="A278" s="326" t="s">
        <v>625</v>
      </c>
      <c r="B278" s="327" t="s">
        <v>626</v>
      </c>
      <c r="C278" s="322"/>
      <c r="D278" s="323"/>
      <c r="E278" s="335"/>
      <c r="F278" s="324"/>
    </row>
    <row r="279" spans="1:6" s="325" customFormat="1" ht="11.25" x14ac:dyDescent="0.25">
      <c r="A279" s="326"/>
      <c r="B279" s="327"/>
      <c r="C279" s="322"/>
      <c r="D279" s="323"/>
      <c r="E279" s="335"/>
      <c r="F279" s="324"/>
    </row>
    <row r="280" spans="1:6" s="325" customFormat="1" ht="11.25" x14ac:dyDescent="0.25">
      <c r="A280" s="326"/>
      <c r="B280" s="327" t="s">
        <v>627</v>
      </c>
      <c r="C280" s="322"/>
      <c r="D280" s="323"/>
      <c r="E280" s="335"/>
      <c r="F280" s="324"/>
    </row>
    <row r="281" spans="1:6" s="325" customFormat="1" ht="11.25" x14ac:dyDescent="0.25">
      <c r="A281" s="326"/>
      <c r="B281" s="327"/>
      <c r="C281" s="322"/>
      <c r="D281" s="323"/>
      <c r="E281" s="335"/>
      <c r="F281" s="324"/>
    </row>
    <row r="282" spans="1:6" s="325" customFormat="1" ht="22.5" x14ac:dyDescent="0.25">
      <c r="A282" s="326"/>
      <c r="B282" s="327" t="s">
        <v>628</v>
      </c>
      <c r="C282" s="322"/>
      <c r="D282" s="323"/>
      <c r="E282" s="335"/>
      <c r="F282" s="324"/>
    </row>
    <row r="283" spans="1:6" s="325" customFormat="1" ht="11.25" x14ac:dyDescent="0.25">
      <c r="A283" s="326"/>
      <c r="B283" s="327" t="s">
        <v>629</v>
      </c>
      <c r="C283" s="322"/>
      <c r="D283" s="323"/>
      <c r="E283" s="335"/>
      <c r="F283" s="324"/>
    </row>
    <row r="284" spans="1:6" s="325" customFormat="1" ht="11.25" x14ac:dyDescent="0.25">
      <c r="A284" s="326"/>
      <c r="B284" s="327" t="s">
        <v>630</v>
      </c>
      <c r="C284" s="322"/>
      <c r="D284" s="323"/>
      <c r="E284" s="335"/>
      <c r="F284" s="324"/>
    </row>
    <row r="285" spans="1:6" s="325" customFormat="1" ht="11.25" x14ac:dyDescent="0.25">
      <c r="A285" s="326"/>
      <c r="B285" s="327" t="s">
        <v>631</v>
      </c>
      <c r="C285" s="322"/>
      <c r="D285" s="323"/>
      <c r="E285" s="335"/>
      <c r="F285" s="324"/>
    </row>
    <row r="286" spans="1:6" s="325" customFormat="1" ht="11.25" x14ac:dyDescent="0.25">
      <c r="A286" s="326"/>
      <c r="B286" s="327"/>
      <c r="C286" s="322"/>
      <c r="D286" s="323"/>
      <c r="E286" s="335"/>
      <c r="F286" s="324"/>
    </row>
    <row r="287" spans="1:6" s="325" customFormat="1" ht="67.5" x14ac:dyDescent="0.25">
      <c r="A287" s="326"/>
      <c r="B287" s="327" t="s">
        <v>632</v>
      </c>
      <c r="C287" s="322"/>
      <c r="D287" s="323"/>
      <c r="E287" s="335"/>
      <c r="F287" s="324"/>
    </row>
    <row r="288" spans="1:6" s="325" customFormat="1" ht="11.25" x14ac:dyDescent="0.25">
      <c r="A288" s="326"/>
      <c r="B288" s="327"/>
      <c r="C288" s="322"/>
      <c r="D288" s="323"/>
      <c r="E288" s="335"/>
      <c r="F288" s="324"/>
    </row>
    <row r="289" spans="1:6" s="325" customFormat="1" ht="11.25" x14ac:dyDescent="0.25">
      <c r="A289" s="326"/>
      <c r="B289" s="327"/>
      <c r="C289" s="322" t="s">
        <v>624</v>
      </c>
      <c r="D289" s="323">
        <v>1</v>
      </c>
      <c r="E289" s="413"/>
      <c r="F289" s="324">
        <f>D289*E289</f>
        <v>0</v>
      </c>
    </row>
    <row r="290" spans="1:6" s="325" customFormat="1" ht="11.25" x14ac:dyDescent="0.25">
      <c r="A290" s="326"/>
      <c r="B290" s="327"/>
      <c r="C290" s="322"/>
      <c r="D290" s="323"/>
      <c r="E290" s="335"/>
      <c r="F290" s="324"/>
    </row>
    <row r="291" spans="1:6" s="325" customFormat="1" ht="33.75" x14ac:dyDescent="0.25">
      <c r="A291" s="326" t="s">
        <v>633</v>
      </c>
      <c r="B291" s="327" t="s">
        <v>634</v>
      </c>
      <c r="C291" s="322"/>
      <c r="D291" s="323"/>
      <c r="E291" s="335"/>
      <c r="F291" s="324"/>
    </row>
    <row r="292" spans="1:6" s="325" customFormat="1" ht="33.75" x14ac:dyDescent="0.25">
      <c r="A292" s="326"/>
      <c r="B292" s="327" t="s">
        <v>635</v>
      </c>
      <c r="C292" s="322"/>
      <c r="D292" s="323"/>
      <c r="E292" s="335"/>
      <c r="F292" s="324"/>
    </row>
    <row r="293" spans="1:6" s="325" customFormat="1" ht="11.25" x14ac:dyDescent="0.25">
      <c r="A293" s="326"/>
      <c r="B293" s="327"/>
      <c r="C293" s="322"/>
      <c r="D293" s="323"/>
      <c r="E293" s="335"/>
      <c r="F293" s="324"/>
    </row>
    <row r="294" spans="1:6" s="325" customFormat="1" ht="11.25" x14ac:dyDescent="0.25">
      <c r="A294" s="326"/>
      <c r="B294" s="327"/>
      <c r="C294" s="322" t="s">
        <v>636</v>
      </c>
      <c r="D294" s="323">
        <v>3</v>
      </c>
      <c r="E294" s="413"/>
      <c r="F294" s="324">
        <f>D294*E294</f>
        <v>0</v>
      </c>
    </row>
    <row r="295" spans="1:6" s="325" customFormat="1" ht="11.25" x14ac:dyDescent="0.25">
      <c r="A295" s="326"/>
      <c r="B295" s="327"/>
      <c r="C295" s="322"/>
      <c r="D295" s="323"/>
      <c r="E295" s="335"/>
      <c r="F295" s="324"/>
    </row>
    <row r="296" spans="1:6" s="325" customFormat="1" ht="33.75" x14ac:dyDescent="0.25">
      <c r="A296" s="326" t="s">
        <v>637</v>
      </c>
      <c r="B296" s="327" t="s">
        <v>638</v>
      </c>
      <c r="C296" s="322"/>
      <c r="D296" s="323"/>
      <c r="E296" s="335"/>
      <c r="F296" s="324"/>
    </row>
    <row r="297" spans="1:6" s="325" customFormat="1" ht="22.5" x14ac:dyDescent="0.25">
      <c r="A297" s="326"/>
      <c r="B297" s="327" t="s">
        <v>639</v>
      </c>
      <c r="C297" s="322"/>
      <c r="D297" s="323"/>
      <c r="E297" s="335"/>
      <c r="F297" s="324"/>
    </row>
    <row r="298" spans="1:6" s="325" customFormat="1" ht="33.75" x14ac:dyDescent="0.25">
      <c r="A298" s="326"/>
      <c r="B298" s="327" t="s">
        <v>640</v>
      </c>
      <c r="C298" s="322"/>
      <c r="D298" s="323"/>
      <c r="E298" s="335"/>
      <c r="F298" s="324"/>
    </row>
    <row r="299" spans="1:6" s="325" customFormat="1" ht="11.25" x14ac:dyDescent="0.25">
      <c r="A299" s="326"/>
      <c r="B299" s="327" t="s">
        <v>641</v>
      </c>
      <c r="C299" s="322"/>
      <c r="D299" s="323"/>
      <c r="E299" s="335"/>
      <c r="F299" s="324"/>
    </row>
    <row r="300" spans="1:6" s="325" customFormat="1" ht="11.25" x14ac:dyDescent="0.25">
      <c r="A300" s="326"/>
      <c r="B300" s="327"/>
      <c r="C300" s="322"/>
      <c r="D300" s="323"/>
      <c r="E300" s="335"/>
      <c r="F300" s="324"/>
    </row>
    <row r="301" spans="1:6" s="325" customFormat="1" ht="11.25" x14ac:dyDescent="0.25">
      <c r="A301" s="326"/>
      <c r="B301" s="327"/>
      <c r="C301" s="322" t="s">
        <v>642</v>
      </c>
      <c r="D301" s="323">
        <v>60</v>
      </c>
      <c r="E301" s="413"/>
      <c r="F301" s="324">
        <f>D301*E301</f>
        <v>0</v>
      </c>
    </row>
    <row r="302" spans="1:6" s="325" customFormat="1" ht="11.25" x14ac:dyDescent="0.25">
      <c r="A302" s="326"/>
      <c r="B302" s="327"/>
      <c r="C302" s="322"/>
      <c r="D302" s="323"/>
      <c r="E302" s="335"/>
      <c r="F302" s="324"/>
    </row>
    <row r="303" spans="1:6" s="325" customFormat="1" ht="45" x14ac:dyDescent="0.25">
      <c r="A303" s="326" t="s">
        <v>643</v>
      </c>
      <c r="B303" s="327" t="s">
        <v>644</v>
      </c>
      <c r="C303" s="322"/>
      <c r="D303" s="323"/>
      <c r="E303" s="335"/>
      <c r="F303" s="324"/>
    </row>
    <row r="304" spans="1:6" s="325" customFormat="1" ht="11.25" x14ac:dyDescent="0.25">
      <c r="A304" s="326"/>
      <c r="B304" s="327"/>
      <c r="C304" s="322"/>
      <c r="D304" s="323"/>
      <c r="E304" s="335"/>
      <c r="F304" s="324"/>
    </row>
    <row r="305" spans="1:6" s="325" customFormat="1" ht="11.25" x14ac:dyDescent="0.25">
      <c r="A305" s="328"/>
      <c r="B305" s="329"/>
      <c r="C305" s="330" t="s">
        <v>636</v>
      </c>
      <c r="D305" s="331">
        <v>1</v>
      </c>
      <c r="E305" s="414"/>
      <c r="F305" s="332">
        <f>D305*E305</f>
        <v>0</v>
      </c>
    </row>
    <row r="306" spans="1:6" s="325" customFormat="1" ht="11.25" x14ac:dyDescent="0.25">
      <c r="A306" s="326"/>
      <c r="B306" s="327"/>
      <c r="C306" s="322"/>
      <c r="D306" s="323"/>
      <c r="E306" s="335"/>
      <c r="F306" s="324"/>
    </row>
    <row r="307" spans="1:6" s="325" customFormat="1" ht="11.25" x14ac:dyDescent="0.25">
      <c r="A307" s="320" t="s">
        <v>618</v>
      </c>
      <c r="B307" s="321" t="s">
        <v>619</v>
      </c>
      <c r="C307" s="322"/>
      <c r="D307" s="323"/>
      <c r="E307" s="335"/>
      <c r="F307" s="324">
        <f>SUM(F276:F305)</f>
        <v>0</v>
      </c>
    </row>
    <row r="308" spans="1:6" s="325" customFormat="1" ht="11.25" x14ac:dyDescent="0.25">
      <c r="A308" s="320"/>
      <c r="B308" s="321"/>
      <c r="C308" s="322"/>
      <c r="D308" s="323"/>
      <c r="E308" s="335"/>
      <c r="F308" s="324"/>
    </row>
    <row r="309" spans="1:6" s="325" customFormat="1" ht="11.25" x14ac:dyDescent="0.25">
      <c r="A309" s="320"/>
      <c r="B309" s="321"/>
      <c r="C309" s="322"/>
      <c r="D309" s="323"/>
      <c r="E309" s="335"/>
      <c r="F309" s="324"/>
    </row>
    <row r="310" spans="1:6" s="325" customFormat="1" ht="11.25" x14ac:dyDescent="0.25">
      <c r="A310" s="320" t="s">
        <v>645</v>
      </c>
      <c r="B310" s="321" t="s">
        <v>646</v>
      </c>
      <c r="C310" s="322"/>
      <c r="D310" s="323"/>
      <c r="E310" s="335"/>
      <c r="F310" s="324"/>
    </row>
    <row r="311" spans="1:6" s="325" customFormat="1" ht="11.25" x14ac:dyDescent="0.25">
      <c r="A311" s="326"/>
      <c r="B311" s="327"/>
      <c r="C311" s="322"/>
      <c r="D311" s="323"/>
      <c r="E311" s="335"/>
      <c r="F311" s="324"/>
    </row>
    <row r="312" spans="1:6" s="325" customFormat="1" ht="22.5" x14ac:dyDescent="0.25">
      <c r="A312" s="326" t="s">
        <v>620</v>
      </c>
      <c r="B312" s="327" t="s">
        <v>647</v>
      </c>
      <c r="C312" s="322"/>
      <c r="D312" s="323"/>
      <c r="E312" s="335"/>
      <c r="F312" s="324"/>
    </row>
    <row r="313" spans="1:6" s="325" customFormat="1" ht="11.25" x14ac:dyDescent="0.25">
      <c r="A313" s="326"/>
      <c r="B313" s="327"/>
      <c r="C313" s="322"/>
      <c r="D313" s="323"/>
      <c r="E313" s="335"/>
      <c r="F313" s="324"/>
    </row>
    <row r="314" spans="1:6" s="325" customFormat="1" ht="11.25" x14ac:dyDescent="0.25">
      <c r="A314" s="326"/>
      <c r="B314" s="327" t="s">
        <v>648</v>
      </c>
      <c r="C314" s="322"/>
      <c r="D314" s="323"/>
      <c r="E314" s="335"/>
      <c r="F314" s="324"/>
    </row>
    <row r="315" spans="1:6" s="325" customFormat="1" ht="11.25" x14ac:dyDescent="0.25">
      <c r="A315" s="326"/>
      <c r="B315" s="333" t="s">
        <v>649</v>
      </c>
      <c r="C315" s="322"/>
      <c r="D315" s="323"/>
      <c r="E315" s="335"/>
      <c r="F315" s="324"/>
    </row>
    <row r="316" spans="1:6" s="325" customFormat="1" ht="11.25" x14ac:dyDescent="0.25">
      <c r="A316" s="326"/>
      <c r="B316" s="327" t="s">
        <v>650</v>
      </c>
      <c r="C316" s="322"/>
      <c r="D316" s="323"/>
      <c r="E316" s="335"/>
      <c r="F316" s="324"/>
    </row>
    <row r="317" spans="1:6" s="325" customFormat="1" ht="11.25" x14ac:dyDescent="0.25">
      <c r="A317" s="326"/>
      <c r="B317" s="333" t="s">
        <v>651</v>
      </c>
      <c r="C317" s="322"/>
      <c r="D317" s="323"/>
      <c r="E317" s="335"/>
      <c r="F317" s="324"/>
    </row>
    <row r="318" spans="1:6" s="325" customFormat="1" ht="11.25" x14ac:dyDescent="0.25">
      <c r="A318" s="326"/>
      <c r="B318" s="327" t="s">
        <v>652</v>
      </c>
      <c r="C318" s="322"/>
      <c r="D318" s="323"/>
      <c r="E318" s="335"/>
      <c r="F318" s="324"/>
    </row>
    <row r="319" spans="1:6" s="325" customFormat="1" ht="11.25" x14ac:dyDescent="0.25">
      <c r="A319" s="326"/>
      <c r="B319" s="333" t="s">
        <v>709</v>
      </c>
      <c r="C319" s="322"/>
      <c r="D319" s="323"/>
      <c r="E319" s="335"/>
      <c r="F319" s="324"/>
    </row>
    <row r="320" spans="1:6" s="325" customFormat="1" ht="11.25" x14ac:dyDescent="0.25">
      <c r="A320" s="326"/>
      <c r="B320" s="327" t="s">
        <v>654</v>
      </c>
      <c r="C320" s="322"/>
      <c r="D320" s="323"/>
      <c r="E320" s="335"/>
      <c r="F320" s="324"/>
    </row>
    <row r="321" spans="1:6" s="325" customFormat="1" ht="11.25" x14ac:dyDescent="0.25">
      <c r="A321" s="326"/>
      <c r="B321" s="333" t="s">
        <v>655</v>
      </c>
      <c r="C321" s="322"/>
      <c r="D321" s="323"/>
      <c r="E321" s="335"/>
      <c r="F321" s="324"/>
    </row>
    <row r="322" spans="1:6" s="325" customFormat="1" ht="11.25" x14ac:dyDescent="0.25">
      <c r="A322" s="326"/>
      <c r="B322" s="327" t="s">
        <v>656</v>
      </c>
      <c r="C322" s="322"/>
      <c r="D322" s="323"/>
      <c r="E322" s="335"/>
      <c r="F322" s="324"/>
    </row>
    <row r="323" spans="1:6" s="325" customFormat="1" ht="11.25" x14ac:dyDescent="0.25">
      <c r="A323" s="326"/>
      <c r="B323" s="333" t="s">
        <v>710</v>
      </c>
      <c r="C323" s="322"/>
      <c r="D323" s="323"/>
      <c r="E323" s="335"/>
      <c r="F323" s="324"/>
    </row>
    <row r="324" spans="1:6" s="325" customFormat="1" ht="11.25" x14ac:dyDescent="0.25">
      <c r="A324" s="326"/>
      <c r="B324" s="327"/>
      <c r="C324" s="322"/>
      <c r="D324" s="323"/>
      <c r="E324" s="335"/>
      <c r="F324" s="324"/>
    </row>
    <row r="325" spans="1:6" s="325" customFormat="1" ht="22.5" x14ac:dyDescent="0.25">
      <c r="A325" s="326"/>
      <c r="B325" s="327" t="s">
        <v>658</v>
      </c>
      <c r="C325" s="322"/>
      <c r="D325" s="323"/>
      <c r="E325" s="335"/>
      <c r="F325" s="324"/>
    </row>
    <row r="326" spans="1:6" s="325" customFormat="1" ht="56.25" x14ac:dyDescent="0.25">
      <c r="A326" s="326"/>
      <c r="B326" s="327" t="s">
        <v>659</v>
      </c>
      <c r="C326" s="322"/>
      <c r="D326" s="323"/>
      <c r="E326" s="335"/>
      <c r="F326" s="324"/>
    </row>
    <row r="327" spans="1:6" s="325" customFormat="1" ht="11.25" x14ac:dyDescent="0.25">
      <c r="A327" s="326"/>
      <c r="B327" s="327"/>
      <c r="C327" s="322"/>
      <c r="D327" s="323"/>
      <c r="E327" s="335"/>
      <c r="F327" s="324"/>
    </row>
    <row r="328" spans="1:6" s="325" customFormat="1" ht="22.5" x14ac:dyDescent="0.25">
      <c r="A328" s="326"/>
      <c r="B328" s="327" t="s">
        <v>660</v>
      </c>
      <c r="C328" s="322"/>
      <c r="D328" s="323"/>
      <c r="E328" s="335"/>
      <c r="F328" s="324"/>
    </row>
    <row r="329" spans="1:6" s="325" customFormat="1" ht="11.25" x14ac:dyDescent="0.25">
      <c r="A329" s="326"/>
      <c r="B329" s="327"/>
      <c r="C329" s="322"/>
      <c r="D329" s="323"/>
      <c r="E329" s="335"/>
      <c r="F329" s="324"/>
    </row>
    <row r="330" spans="1:6" s="325" customFormat="1" ht="11.25" x14ac:dyDescent="0.25">
      <c r="A330" s="326"/>
      <c r="B330" s="329"/>
      <c r="C330" s="322"/>
      <c r="D330" s="323"/>
      <c r="E330" s="335"/>
      <c r="F330" s="324"/>
    </row>
    <row r="331" spans="1:6" s="325" customFormat="1" ht="11.25" x14ac:dyDescent="0.25">
      <c r="A331" s="326"/>
      <c r="B331" s="327"/>
      <c r="C331" s="322"/>
      <c r="D331" s="323"/>
      <c r="E331" s="335"/>
      <c r="F331" s="324"/>
    </row>
    <row r="332" spans="1:6" s="325" customFormat="1" ht="11.25" x14ac:dyDescent="0.25">
      <c r="A332" s="326"/>
      <c r="B332" s="329"/>
      <c r="C332" s="322"/>
      <c r="D332" s="323"/>
      <c r="E332" s="335"/>
      <c r="F332" s="324"/>
    </row>
    <row r="333" spans="1:6" s="325" customFormat="1" ht="11.25" x14ac:dyDescent="0.25">
      <c r="A333" s="326"/>
      <c r="B333" s="327"/>
      <c r="C333" s="322" t="s">
        <v>624</v>
      </c>
      <c r="D333" s="323">
        <v>1</v>
      </c>
      <c r="E333" s="413"/>
      <c r="F333" s="324">
        <f>D333*E333</f>
        <v>0</v>
      </c>
    </row>
    <row r="334" spans="1:6" s="325" customFormat="1" ht="11.25" x14ac:dyDescent="0.25">
      <c r="A334" s="326"/>
      <c r="B334" s="327"/>
      <c r="C334" s="322"/>
      <c r="D334" s="323"/>
      <c r="E334" s="335"/>
      <c r="F334" s="324"/>
    </row>
    <row r="335" spans="1:6" s="325" customFormat="1" ht="45" x14ac:dyDescent="0.25">
      <c r="A335" s="326" t="s">
        <v>625</v>
      </c>
      <c r="B335" s="327" t="s">
        <v>661</v>
      </c>
      <c r="C335" s="322"/>
      <c r="D335" s="323"/>
      <c r="E335" s="335"/>
      <c r="F335" s="324"/>
    </row>
    <row r="336" spans="1:6" s="325" customFormat="1" ht="33.75" x14ac:dyDescent="0.25">
      <c r="A336" s="326"/>
      <c r="B336" s="327" t="s">
        <v>662</v>
      </c>
      <c r="C336" s="322"/>
      <c r="D336" s="323"/>
      <c r="E336" s="335"/>
      <c r="F336" s="324"/>
    </row>
    <row r="337" spans="1:6" s="325" customFormat="1" ht="45" x14ac:dyDescent="0.25">
      <c r="A337" s="326"/>
      <c r="B337" s="327" t="s">
        <v>663</v>
      </c>
      <c r="C337" s="322"/>
      <c r="D337" s="323"/>
      <c r="E337" s="335"/>
      <c r="F337" s="324"/>
    </row>
    <row r="338" spans="1:6" s="325" customFormat="1" ht="11.25" x14ac:dyDescent="0.25">
      <c r="A338" s="326"/>
      <c r="B338" s="327"/>
      <c r="C338" s="322"/>
      <c r="D338" s="323"/>
      <c r="E338" s="335"/>
      <c r="F338" s="324"/>
    </row>
    <row r="339" spans="1:6" s="325" customFormat="1" ht="11.25" x14ac:dyDescent="0.25">
      <c r="A339" s="326"/>
      <c r="B339" s="327"/>
      <c r="C339" s="322" t="s">
        <v>664</v>
      </c>
      <c r="D339" s="323">
        <v>2</v>
      </c>
      <c r="E339" s="413"/>
      <c r="F339" s="324">
        <f>D339*E339</f>
        <v>0</v>
      </c>
    </row>
    <row r="340" spans="1:6" s="325" customFormat="1" ht="11.25" x14ac:dyDescent="0.25">
      <c r="A340" s="326"/>
      <c r="B340" s="327"/>
      <c r="C340" s="322"/>
      <c r="D340" s="323"/>
      <c r="E340" s="335"/>
      <c r="F340" s="324"/>
    </row>
    <row r="341" spans="1:6" s="325" customFormat="1" ht="45" x14ac:dyDescent="0.25">
      <c r="A341" s="326" t="s">
        <v>633</v>
      </c>
      <c r="B341" s="327" t="s">
        <v>665</v>
      </c>
      <c r="C341" s="322"/>
      <c r="D341" s="323"/>
      <c r="E341" s="335"/>
      <c r="F341" s="324"/>
    </row>
    <row r="342" spans="1:6" s="325" customFormat="1" ht="56.25" x14ac:dyDescent="0.25">
      <c r="A342" s="326"/>
      <c r="B342" s="327" t="s">
        <v>666</v>
      </c>
      <c r="C342" s="322"/>
      <c r="D342" s="323"/>
      <c r="E342" s="335"/>
      <c r="F342" s="324"/>
    </row>
    <row r="343" spans="1:6" s="325" customFormat="1" ht="11.25" x14ac:dyDescent="0.25">
      <c r="A343" s="326"/>
      <c r="B343" s="327"/>
      <c r="C343" s="322"/>
      <c r="D343" s="323"/>
      <c r="E343" s="335"/>
      <c r="F343" s="324"/>
    </row>
    <row r="344" spans="1:6" s="325" customFormat="1" ht="11.25" x14ac:dyDescent="0.25">
      <c r="A344" s="326"/>
      <c r="B344" s="327" t="s">
        <v>667</v>
      </c>
      <c r="C344" s="322" t="s">
        <v>668</v>
      </c>
      <c r="D344" s="323">
        <v>12</v>
      </c>
      <c r="E344" s="413"/>
      <c r="F344" s="324">
        <f>D344*E344</f>
        <v>0</v>
      </c>
    </row>
    <row r="345" spans="1:6" s="325" customFormat="1" ht="11.25" x14ac:dyDescent="0.25">
      <c r="A345" s="326"/>
      <c r="B345" s="327" t="s">
        <v>669</v>
      </c>
      <c r="C345" s="322" t="s">
        <v>668</v>
      </c>
      <c r="D345" s="323">
        <v>12</v>
      </c>
      <c r="E345" s="413"/>
      <c r="F345" s="324">
        <f>D345*E345</f>
        <v>0</v>
      </c>
    </row>
    <row r="346" spans="1:6" s="325" customFormat="1" ht="11.25" x14ac:dyDescent="0.25">
      <c r="A346" s="326"/>
      <c r="B346" s="327"/>
      <c r="C346" s="322"/>
      <c r="D346" s="323"/>
      <c r="E346" s="335"/>
      <c r="F346" s="324"/>
    </row>
    <row r="347" spans="1:6" s="325" customFormat="1" ht="22.5" x14ac:dyDescent="0.25">
      <c r="A347" s="326" t="s">
        <v>637</v>
      </c>
      <c r="B347" s="327" t="s">
        <v>671</v>
      </c>
      <c r="C347" s="322"/>
      <c r="D347" s="323"/>
      <c r="E347" s="335"/>
      <c r="F347" s="324"/>
    </row>
    <row r="348" spans="1:6" s="325" customFormat="1" ht="56.25" x14ac:dyDescent="0.25">
      <c r="A348" s="326"/>
      <c r="B348" s="327" t="s">
        <v>672</v>
      </c>
      <c r="C348" s="322"/>
      <c r="D348" s="323"/>
      <c r="E348" s="335"/>
      <c r="F348" s="324"/>
    </row>
    <row r="349" spans="1:6" s="325" customFormat="1" ht="22.5" x14ac:dyDescent="0.25">
      <c r="A349" s="326"/>
      <c r="B349" s="327" t="s">
        <v>673</v>
      </c>
      <c r="C349" s="322"/>
      <c r="D349" s="323"/>
      <c r="E349" s="335"/>
      <c r="F349" s="324"/>
    </row>
    <row r="350" spans="1:6" s="325" customFormat="1" ht="11.25" x14ac:dyDescent="0.25">
      <c r="A350" s="326"/>
      <c r="B350" s="327" t="s">
        <v>674</v>
      </c>
      <c r="C350" s="322"/>
      <c r="D350" s="323"/>
      <c r="E350" s="335"/>
      <c r="F350" s="324"/>
    </row>
    <row r="351" spans="1:6" s="325" customFormat="1" ht="11.25" x14ac:dyDescent="0.25">
      <c r="A351" s="326"/>
      <c r="B351" s="327"/>
      <c r="C351" s="322"/>
      <c r="D351" s="323"/>
      <c r="E351" s="335"/>
      <c r="F351" s="324"/>
    </row>
    <row r="352" spans="1:6" s="325" customFormat="1" ht="11.25" x14ac:dyDescent="0.25">
      <c r="A352" s="326"/>
      <c r="B352" s="327" t="s">
        <v>675</v>
      </c>
      <c r="C352" s="322" t="s">
        <v>668</v>
      </c>
      <c r="D352" s="323">
        <v>12</v>
      </c>
      <c r="E352" s="413"/>
      <c r="F352" s="324">
        <f>D352*E352</f>
        <v>0</v>
      </c>
    </row>
    <row r="353" spans="1:6" s="325" customFormat="1" ht="11.25" x14ac:dyDescent="0.25">
      <c r="A353" s="326"/>
      <c r="B353" s="327" t="s">
        <v>676</v>
      </c>
      <c r="C353" s="322" t="s">
        <v>668</v>
      </c>
      <c r="D353" s="323">
        <v>12</v>
      </c>
      <c r="E353" s="413"/>
      <c r="F353" s="324">
        <f>D353*E353</f>
        <v>0</v>
      </c>
    </row>
    <row r="354" spans="1:6" s="325" customFormat="1" ht="11.25" x14ac:dyDescent="0.25">
      <c r="A354" s="326"/>
      <c r="B354" s="327"/>
      <c r="C354" s="322"/>
      <c r="D354" s="323"/>
      <c r="E354" s="335"/>
      <c r="F354" s="324"/>
    </row>
    <row r="355" spans="1:6" s="325" customFormat="1" ht="11.25" x14ac:dyDescent="0.25">
      <c r="A355" s="326" t="s">
        <v>643</v>
      </c>
      <c r="B355" s="327" t="s">
        <v>678</v>
      </c>
      <c r="C355" s="322"/>
      <c r="D355" s="323"/>
      <c r="E355" s="335"/>
      <c r="F355" s="324"/>
    </row>
    <row r="356" spans="1:6" s="325" customFormat="1" ht="33.75" x14ac:dyDescent="0.25">
      <c r="A356" s="326"/>
      <c r="B356" s="327" t="s">
        <v>679</v>
      </c>
      <c r="C356" s="322"/>
      <c r="D356" s="323"/>
      <c r="E356" s="335"/>
      <c r="F356" s="324"/>
    </row>
    <row r="357" spans="1:6" s="325" customFormat="1" ht="22.5" x14ac:dyDescent="0.25">
      <c r="A357" s="326"/>
      <c r="B357" s="327" t="s">
        <v>680</v>
      </c>
      <c r="C357" s="322"/>
      <c r="D357" s="323"/>
      <c r="E357" s="335"/>
      <c r="F357" s="324"/>
    </row>
    <row r="358" spans="1:6" s="325" customFormat="1" ht="11.25" x14ac:dyDescent="0.25">
      <c r="A358" s="326"/>
      <c r="B358" s="327"/>
      <c r="C358" s="322"/>
      <c r="D358" s="323"/>
      <c r="E358" s="335"/>
      <c r="F358" s="324"/>
    </row>
    <row r="359" spans="1:6" s="325" customFormat="1" ht="11.25" x14ac:dyDescent="0.25">
      <c r="A359" s="326"/>
      <c r="B359" s="327"/>
      <c r="C359" s="322" t="s">
        <v>636</v>
      </c>
      <c r="D359" s="323">
        <v>1</v>
      </c>
      <c r="E359" s="413"/>
      <c r="F359" s="324">
        <f>D359*E359</f>
        <v>0</v>
      </c>
    </row>
    <row r="360" spans="1:6" s="325" customFormat="1" ht="11.25" x14ac:dyDescent="0.25">
      <c r="A360" s="326"/>
      <c r="B360" s="327"/>
      <c r="C360" s="322"/>
      <c r="D360" s="323"/>
      <c r="E360" s="335"/>
      <c r="F360" s="324"/>
    </row>
    <row r="361" spans="1:6" s="325" customFormat="1" ht="33.75" x14ac:dyDescent="0.25">
      <c r="A361" s="326" t="s">
        <v>681</v>
      </c>
      <c r="B361" s="327" t="s">
        <v>682</v>
      </c>
      <c r="C361" s="322"/>
      <c r="D361" s="323"/>
      <c r="E361" s="335"/>
      <c r="F361" s="324"/>
    </row>
    <row r="362" spans="1:6" s="325" customFormat="1" ht="11.25" x14ac:dyDescent="0.25">
      <c r="A362" s="326"/>
      <c r="B362" s="327"/>
      <c r="C362" s="322"/>
      <c r="D362" s="323"/>
      <c r="E362" s="335"/>
      <c r="F362" s="324"/>
    </row>
    <row r="363" spans="1:6" s="325" customFormat="1" ht="11.25" x14ac:dyDescent="0.25">
      <c r="A363" s="328"/>
      <c r="B363" s="329"/>
      <c r="C363" s="330" t="s">
        <v>636</v>
      </c>
      <c r="D363" s="331">
        <v>1</v>
      </c>
      <c r="E363" s="414"/>
      <c r="F363" s="332">
        <f>D363*E363</f>
        <v>0</v>
      </c>
    </row>
    <row r="364" spans="1:6" s="325" customFormat="1" ht="11.25" x14ac:dyDescent="0.25">
      <c r="A364" s="326"/>
      <c r="B364" s="327"/>
      <c r="C364" s="322"/>
      <c r="D364" s="323"/>
      <c r="E364" s="335"/>
      <c r="F364" s="324"/>
    </row>
    <row r="365" spans="1:6" s="325" customFormat="1" ht="11.25" x14ac:dyDescent="0.25">
      <c r="A365" s="320" t="s">
        <v>645</v>
      </c>
      <c r="B365" s="321" t="s">
        <v>646</v>
      </c>
      <c r="C365" s="322"/>
      <c r="D365" s="323"/>
      <c r="E365" s="335"/>
      <c r="F365" s="324">
        <f>SUM(F330:F363)</f>
        <v>0</v>
      </c>
    </row>
    <row r="366" spans="1:6" s="325" customFormat="1" ht="11.25" x14ac:dyDescent="0.25">
      <c r="A366" s="320"/>
      <c r="B366" s="321"/>
      <c r="C366" s="322"/>
      <c r="D366" s="323"/>
      <c r="E366" s="335"/>
      <c r="F366" s="324"/>
    </row>
    <row r="367" spans="1:6" s="325" customFormat="1" ht="11.25" x14ac:dyDescent="0.25">
      <c r="A367" s="320"/>
      <c r="B367" s="321"/>
      <c r="C367" s="322"/>
      <c r="D367" s="323"/>
      <c r="E367" s="335"/>
      <c r="F367" s="324"/>
    </row>
    <row r="368" spans="1:6" s="325" customFormat="1" ht="11.25" x14ac:dyDescent="0.25">
      <c r="A368" s="320" t="s">
        <v>683</v>
      </c>
      <c r="B368" s="321" t="s">
        <v>684</v>
      </c>
      <c r="C368" s="322"/>
      <c r="D368" s="323"/>
      <c r="E368" s="335"/>
      <c r="F368" s="324"/>
    </row>
    <row r="369" spans="1:6" s="325" customFormat="1" ht="11.25" x14ac:dyDescent="0.25">
      <c r="A369" s="326"/>
      <c r="B369" s="327"/>
      <c r="C369" s="322"/>
      <c r="D369" s="323"/>
      <c r="E369" s="335"/>
      <c r="F369" s="324"/>
    </row>
    <row r="370" spans="1:6" s="325" customFormat="1" ht="33.75" x14ac:dyDescent="0.25">
      <c r="A370" s="326" t="s">
        <v>620</v>
      </c>
      <c r="B370" s="327" t="s">
        <v>685</v>
      </c>
      <c r="C370" s="322"/>
      <c r="D370" s="323"/>
      <c r="E370" s="335"/>
      <c r="F370" s="324"/>
    </row>
    <row r="371" spans="1:6" s="325" customFormat="1" ht="11.25" x14ac:dyDescent="0.25">
      <c r="A371" s="326"/>
      <c r="B371" s="327"/>
      <c r="C371" s="322"/>
      <c r="D371" s="323"/>
      <c r="E371" s="335"/>
      <c r="F371" s="324"/>
    </row>
    <row r="372" spans="1:6" s="325" customFormat="1" ht="11.25" x14ac:dyDescent="0.25">
      <c r="A372" s="326"/>
      <c r="B372" s="327" t="s">
        <v>648</v>
      </c>
      <c r="C372" s="322"/>
      <c r="D372" s="323"/>
      <c r="E372" s="335"/>
      <c r="F372" s="324"/>
    </row>
    <row r="373" spans="1:6" s="325" customFormat="1" ht="11.25" x14ac:dyDescent="0.25">
      <c r="A373" s="326"/>
      <c r="B373" s="333" t="s">
        <v>686</v>
      </c>
      <c r="C373" s="322"/>
      <c r="D373" s="323"/>
      <c r="E373" s="335"/>
      <c r="F373" s="324"/>
    </row>
    <row r="374" spans="1:6" s="325" customFormat="1" ht="11.25" x14ac:dyDescent="0.25">
      <c r="A374" s="326"/>
      <c r="B374" s="327" t="s">
        <v>687</v>
      </c>
      <c r="C374" s="322"/>
      <c r="D374" s="323"/>
      <c r="E374" s="335"/>
      <c r="F374" s="324"/>
    </row>
    <row r="375" spans="1:6" s="325" customFormat="1" ht="11.25" x14ac:dyDescent="0.25">
      <c r="A375" s="326"/>
      <c r="B375" s="333" t="s">
        <v>688</v>
      </c>
      <c r="C375" s="322"/>
      <c r="D375" s="323"/>
      <c r="E375" s="335"/>
      <c r="F375" s="324"/>
    </row>
    <row r="376" spans="1:6" s="325" customFormat="1" ht="11.25" x14ac:dyDescent="0.25">
      <c r="A376" s="326"/>
      <c r="B376" s="327" t="s">
        <v>650</v>
      </c>
      <c r="C376" s="322"/>
      <c r="D376" s="323"/>
      <c r="E376" s="335"/>
      <c r="F376" s="324"/>
    </row>
    <row r="377" spans="1:6" s="325" customFormat="1" ht="11.25" x14ac:dyDescent="0.25">
      <c r="A377" s="326"/>
      <c r="B377" s="333" t="s">
        <v>689</v>
      </c>
      <c r="C377" s="322"/>
      <c r="D377" s="323"/>
      <c r="E377" s="335"/>
      <c r="F377" s="324"/>
    </row>
    <row r="378" spans="1:6" s="325" customFormat="1" ht="11.25" x14ac:dyDescent="0.25">
      <c r="A378" s="326"/>
      <c r="B378" s="327"/>
      <c r="C378" s="322"/>
      <c r="D378" s="323"/>
      <c r="E378" s="335"/>
      <c r="F378" s="324"/>
    </row>
    <row r="379" spans="1:6" s="325" customFormat="1" ht="22.5" x14ac:dyDescent="0.25">
      <c r="A379" s="326"/>
      <c r="B379" s="327" t="s">
        <v>690</v>
      </c>
      <c r="C379" s="322"/>
      <c r="D379" s="323"/>
      <c r="E379" s="335"/>
      <c r="F379" s="324"/>
    </row>
    <row r="380" spans="1:6" s="325" customFormat="1" ht="11.25" x14ac:dyDescent="0.25">
      <c r="A380" s="326"/>
      <c r="B380" s="327"/>
      <c r="C380" s="322"/>
      <c r="D380" s="323"/>
      <c r="E380" s="335"/>
      <c r="F380" s="324"/>
    </row>
    <row r="381" spans="1:6" s="325" customFormat="1" ht="22.5" x14ac:dyDescent="0.25">
      <c r="A381" s="326"/>
      <c r="B381" s="327" t="s">
        <v>660</v>
      </c>
      <c r="C381" s="322"/>
      <c r="D381" s="323"/>
      <c r="E381" s="335"/>
      <c r="F381" s="324"/>
    </row>
    <row r="382" spans="1:6" s="325" customFormat="1" ht="11.25" x14ac:dyDescent="0.25">
      <c r="A382" s="326"/>
      <c r="B382" s="327"/>
      <c r="C382" s="322"/>
      <c r="D382" s="323"/>
      <c r="E382" s="335"/>
      <c r="F382" s="324"/>
    </row>
    <row r="383" spans="1:6" s="325" customFormat="1" ht="11.25" x14ac:dyDescent="0.25">
      <c r="A383" s="326"/>
      <c r="B383" s="329"/>
      <c r="C383" s="322"/>
      <c r="D383" s="323"/>
      <c r="E383" s="335"/>
      <c r="F383" s="324"/>
    </row>
    <row r="384" spans="1:6" s="325" customFormat="1" ht="11.25" x14ac:dyDescent="0.25">
      <c r="A384" s="326"/>
      <c r="B384" s="327"/>
      <c r="C384" s="322"/>
      <c r="D384" s="323"/>
      <c r="E384" s="335"/>
      <c r="F384" s="324"/>
    </row>
    <row r="385" spans="1:6" s="325" customFormat="1" ht="11.25" x14ac:dyDescent="0.25">
      <c r="A385" s="326"/>
      <c r="B385" s="329"/>
      <c r="C385" s="322"/>
      <c r="D385" s="323"/>
      <c r="E385" s="335"/>
      <c r="F385" s="324"/>
    </row>
    <row r="386" spans="1:6" s="325" customFormat="1" ht="11.25" x14ac:dyDescent="0.25">
      <c r="A386" s="326"/>
      <c r="B386" s="327"/>
      <c r="C386" s="322" t="s">
        <v>691</v>
      </c>
      <c r="D386" s="323">
        <v>2</v>
      </c>
      <c r="E386" s="413"/>
      <c r="F386" s="324">
        <f>D386*E386</f>
        <v>0</v>
      </c>
    </row>
    <row r="387" spans="1:6" s="325" customFormat="1" ht="11.25" x14ac:dyDescent="0.25">
      <c r="A387" s="326"/>
      <c r="B387" s="327"/>
      <c r="C387" s="322"/>
      <c r="D387" s="323"/>
      <c r="E387" s="335"/>
      <c r="F387" s="324"/>
    </row>
    <row r="388" spans="1:6" s="325" customFormat="1" ht="33.75" x14ac:dyDescent="0.25">
      <c r="A388" s="326" t="s">
        <v>625</v>
      </c>
      <c r="B388" s="327" t="s">
        <v>692</v>
      </c>
      <c r="C388" s="322"/>
      <c r="D388" s="323"/>
      <c r="E388" s="335"/>
      <c r="F388" s="324"/>
    </row>
    <row r="389" spans="1:6" s="325" customFormat="1" ht="33.75" x14ac:dyDescent="0.25">
      <c r="A389" s="326"/>
      <c r="B389" s="327" t="s">
        <v>693</v>
      </c>
      <c r="C389" s="322"/>
      <c r="D389" s="323"/>
      <c r="E389" s="335"/>
      <c r="F389" s="324"/>
    </row>
    <row r="390" spans="1:6" s="325" customFormat="1" ht="11.25" x14ac:dyDescent="0.25">
      <c r="A390" s="326"/>
      <c r="B390" s="327"/>
      <c r="C390" s="322"/>
      <c r="D390" s="323"/>
      <c r="E390" s="335"/>
      <c r="F390" s="324"/>
    </row>
    <row r="391" spans="1:6" s="325" customFormat="1" ht="11.25" x14ac:dyDescent="0.25">
      <c r="A391" s="326"/>
      <c r="B391" s="327" t="s">
        <v>694</v>
      </c>
      <c r="C391" s="322" t="s">
        <v>161</v>
      </c>
      <c r="D391" s="323">
        <v>2</v>
      </c>
      <c r="E391" s="413"/>
      <c r="F391" s="324">
        <f>D391*E391</f>
        <v>0</v>
      </c>
    </row>
    <row r="392" spans="1:6" s="325" customFormat="1" ht="11.25" x14ac:dyDescent="0.25">
      <c r="A392" s="326"/>
      <c r="B392" s="327"/>
      <c r="C392" s="322"/>
      <c r="D392" s="323"/>
      <c r="E392" s="335"/>
      <c r="F392" s="324"/>
    </row>
    <row r="393" spans="1:6" s="325" customFormat="1" ht="78.75" x14ac:dyDescent="0.25">
      <c r="A393" s="326" t="s">
        <v>633</v>
      </c>
      <c r="B393" s="327" t="s">
        <v>695</v>
      </c>
      <c r="C393" s="322"/>
      <c r="D393" s="323"/>
      <c r="E393" s="335"/>
      <c r="F393" s="324"/>
    </row>
    <row r="394" spans="1:6" s="325" customFormat="1" ht="56.25" x14ac:dyDescent="0.25">
      <c r="A394" s="326"/>
      <c r="B394" s="327" t="s">
        <v>696</v>
      </c>
      <c r="C394" s="322"/>
      <c r="D394" s="323"/>
      <c r="E394" s="335"/>
      <c r="F394" s="324"/>
    </row>
    <row r="395" spans="1:6" s="325" customFormat="1" ht="11.25" x14ac:dyDescent="0.25">
      <c r="A395" s="326"/>
      <c r="B395" s="327"/>
      <c r="C395" s="322"/>
      <c r="D395" s="323"/>
      <c r="E395" s="335"/>
      <c r="F395" s="324"/>
    </row>
    <row r="396" spans="1:6" s="325" customFormat="1" ht="11.25" x14ac:dyDescent="0.25">
      <c r="A396" s="326"/>
      <c r="B396" s="327"/>
      <c r="C396" s="322" t="s">
        <v>642</v>
      </c>
      <c r="D396" s="323">
        <v>40</v>
      </c>
      <c r="E396" s="413"/>
      <c r="F396" s="324">
        <f>D396*E396</f>
        <v>0</v>
      </c>
    </row>
    <row r="397" spans="1:6" s="325" customFormat="1" ht="11.25" x14ac:dyDescent="0.25">
      <c r="A397" s="326"/>
      <c r="B397" s="327"/>
      <c r="C397" s="322"/>
      <c r="D397" s="323"/>
      <c r="E397" s="335"/>
      <c r="F397" s="324"/>
    </row>
    <row r="398" spans="1:6" s="325" customFormat="1" ht="11.25" x14ac:dyDescent="0.25">
      <c r="A398" s="326" t="s">
        <v>637</v>
      </c>
      <c r="B398" s="327" t="s">
        <v>697</v>
      </c>
      <c r="C398" s="322"/>
      <c r="D398" s="323"/>
      <c r="E398" s="335"/>
      <c r="F398" s="324"/>
    </row>
    <row r="399" spans="1:6" s="325" customFormat="1" ht="67.5" x14ac:dyDescent="0.25">
      <c r="A399" s="326"/>
      <c r="B399" s="327" t="s">
        <v>698</v>
      </c>
      <c r="C399" s="322"/>
      <c r="D399" s="323"/>
      <c r="E399" s="335"/>
      <c r="F399" s="324"/>
    </row>
    <row r="400" spans="1:6" s="325" customFormat="1" ht="22.5" x14ac:dyDescent="0.25">
      <c r="A400" s="326"/>
      <c r="B400" s="327" t="s">
        <v>673</v>
      </c>
      <c r="C400" s="322"/>
      <c r="D400" s="323"/>
      <c r="E400" s="335"/>
      <c r="F400" s="324"/>
    </row>
    <row r="401" spans="1:6" s="325" customFormat="1" ht="11.25" x14ac:dyDescent="0.25">
      <c r="A401" s="326"/>
      <c r="B401" s="327" t="s">
        <v>699</v>
      </c>
      <c r="C401" s="322"/>
      <c r="D401" s="323"/>
      <c r="E401" s="335"/>
      <c r="F401" s="324"/>
    </row>
    <row r="402" spans="1:6" s="325" customFormat="1" ht="11.25" x14ac:dyDescent="0.25">
      <c r="A402" s="326"/>
      <c r="B402" s="327"/>
      <c r="C402" s="322"/>
      <c r="D402" s="323"/>
      <c r="E402" s="335"/>
      <c r="F402" s="324"/>
    </row>
    <row r="403" spans="1:6" s="325" customFormat="1" ht="11.25" x14ac:dyDescent="0.25">
      <c r="A403" s="326"/>
      <c r="B403" s="327"/>
      <c r="C403" s="322" t="s">
        <v>700</v>
      </c>
      <c r="D403" s="323">
        <v>4</v>
      </c>
      <c r="E403" s="413"/>
      <c r="F403" s="324">
        <f>D403*E403</f>
        <v>0</v>
      </c>
    </row>
    <row r="404" spans="1:6" s="325" customFormat="1" ht="11.25" x14ac:dyDescent="0.25">
      <c r="A404" s="326"/>
      <c r="B404" s="327"/>
      <c r="C404" s="322"/>
      <c r="D404" s="323"/>
      <c r="E404" s="335"/>
      <c r="F404" s="324"/>
    </row>
    <row r="405" spans="1:6" s="325" customFormat="1" ht="33.75" x14ac:dyDescent="0.25">
      <c r="A405" s="326" t="s">
        <v>643</v>
      </c>
      <c r="B405" s="327" t="s">
        <v>701</v>
      </c>
      <c r="C405" s="322"/>
      <c r="D405" s="323"/>
      <c r="E405" s="335"/>
      <c r="F405" s="324"/>
    </row>
    <row r="406" spans="1:6" s="325" customFormat="1" ht="11.25" x14ac:dyDescent="0.25">
      <c r="A406" s="326"/>
      <c r="B406" s="327"/>
      <c r="C406" s="322"/>
      <c r="D406" s="323"/>
      <c r="E406" s="335"/>
      <c r="F406" s="324"/>
    </row>
    <row r="407" spans="1:6" s="325" customFormat="1" ht="11.25" x14ac:dyDescent="0.25">
      <c r="A407" s="326"/>
      <c r="B407" s="327"/>
      <c r="C407" s="322" t="s">
        <v>642</v>
      </c>
      <c r="D407" s="323">
        <v>10</v>
      </c>
      <c r="E407" s="413"/>
      <c r="F407" s="324">
        <f>D407*E407</f>
        <v>0</v>
      </c>
    </row>
    <row r="408" spans="1:6" s="325" customFormat="1" ht="11.25" x14ac:dyDescent="0.25">
      <c r="A408" s="326"/>
      <c r="B408" s="327"/>
      <c r="C408" s="322"/>
      <c r="D408" s="323"/>
      <c r="E408" s="335"/>
      <c r="F408" s="324"/>
    </row>
    <row r="409" spans="1:6" s="325" customFormat="1" ht="45" x14ac:dyDescent="0.25">
      <c r="A409" s="326" t="s">
        <v>681</v>
      </c>
      <c r="B409" s="327" t="s">
        <v>702</v>
      </c>
      <c r="C409" s="322"/>
      <c r="D409" s="323"/>
      <c r="E409" s="335"/>
      <c r="F409" s="324"/>
    </row>
    <row r="410" spans="1:6" s="325" customFormat="1" ht="11.25" x14ac:dyDescent="0.25">
      <c r="A410" s="326"/>
      <c r="B410" s="327"/>
      <c r="C410" s="322"/>
      <c r="D410" s="323"/>
      <c r="E410" s="335"/>
      <c r="F410" s="324"/>
    </row>
    <row r="411" spans="1:6" s="325" customFormat="1" ht="11.25" x14ac:dyDescent="0.25">
      <c r="A411" s="326"/>
      <c r="B411" s="327"/>
      <c r="C411" s="322" t="s">
        <v>703</v>
      </c>
      <c r="D411" s="323">
        <v>2</v>
      </c>
      <c r="E411" s="413"/>
      <c r="F411" s="324">
        <f>D411*E411</f>
        <v>0</v>
      </c>
    </row>
    <row r="412" spans="1:6" s="325" customFormat="1" ht="11.25" x14ac:dyDescent="0.25">
      <c r="A412" s="326"/>
      <c r="B412" s="327"/>
      <c r="C412" s="322"/>
      <c r="D412" s="323"/>
      <c r="E412" s="335"/>
      <c r="F412" s="324"/>
    </row>
    <row r="413" spans="1:6" s="325" customFormat="1" ht="22.5" x14ac:dyDescent="0.25">
      <c r="A413" s="326" t="s">
        <v>704</v>
      </c>
      <c r="B413" s="327" t="s">
        <v>705</v>
      </c>
      <c r="C413" s="322"/>
      <c r="D413" s="323"/>
      <c r="E413" s="335"/>
      <c r="F413" s="324"/>
    </row>
    <row r="414" spans="1:6" s="325" customFormat="1" ht="11.25" x14ac:dyDescent="0.25">
      <c r="A414" s="326"/>
      <c r="B414" s="327"/>
      <c r="C414" s="322"/>
      <c r="D414" s="323"/>
      <c r="E414" s="335"/>
      <c r="F414" s="324"/>
    </row>
    <row r="415" spans="1:6" s="325" customFormat="1" ht="11.25" x14ac:dyDescent="0.25">
      <c r="A415" s="328"/>
      <c r="B415" s="329"/>
      <c r="C415" s="330" t="s">
        <v>706</v>
      </c>
      <c r="D415" s="331">
        <v>1</v>
      </c>
      <c r="E415" s="414"/>
      <c r="F415" s="332">
        <f>D415*E415</f>
        <v>0</v>
      </c>
    </row>
    <row r="416" spans="1:6" s="325" customFormat="1" ht="11.25" x14ac:dyDescent="0.25">
      <c r="A416" s="326"/>
      <c r="B416" s="327"/>
      <c r="C416" s="322"/>
      <c r="D416" s="323"/>
      <c r="E416" s="335"/>
      <c r="F416" s="324"/>
    </row>
    <row r="417" spans="1:6" s="325" customFormat="1" ht="11.25" x14ac:dyDescent="0.25">
      <c r="A417" s="320" t="s">
        <v>683</v>
      </c>
      <c r="B417" s="321" t="s">
        <v>684</v>
      </c>
      <c r="C417" s="322"/>
      <c r="D417" s="323"/>
      <c r="E417" s="335"/>
      <c r="F417" s="324">
        <f>SUM(F384:F415)</f>
        <v>0</v>
      </c>
    </row>
    <row r="418" spans="1:6" s="325" customFormat="1" ht="11.25" x14ac:dyDescent="0.25">
      <c r="A418" s="326"/>
      <c r="B418" s="327"/>
      <c r="C418" s="322"/>
      <c r="D418" s="323"/>
      <c r="E418" s="335"/>
      <c r="F418" s="324"/>
    </row>
    <row r="419" spans="1:6" s="325" customFormat="1" ht="11.25" x14ac:dyDescent="0.25">
      <c r="A419" s="326"/>
      <c r="B419" s="327"/>
      <c r="C419" s="322"/>
      <c r="D419" s="323"/>
      <c r="E419" s="335"/>
      <c r="F419" s="324"/>
    </row>
    <row r="420" spans="1:6" s="325" customFormat="1" ht="11.25" x14ac:dyDescent="0.25">
      <c r="A420" s="326"/>
      <c r="B420" s="327"/>
      <c r="C420" s="322"/>
      <c r="D420" s="323"/>
      <c r="E420" s="335"/>
      <c r="F420" s="324"/>
    </row>
    <row r="421" spans="1:6" s="325" customFormat="1" ht="11.25" x14ac:dyDescent="0.25">
      <c r="A421" s="320" t="s">
        <v>465</v>
      </c>
      <c r="B421" s="321" t="s">
        <v>711</v>
      </c>
      <c r="C421" s="322"/>
      <c r="D421" s="323"/>
      <c r="E421" s="335"/>
      <c r="F421" s="324"/>
    </row>
    <row r="422" spans="1:6" s="325" customFormat="1" ht="11.25" x14ac:dyDescent="0.25">
      <c r="A422" s="326"/>
      <c r="B422" s="327"/>
      <c r="C422" s="322"/>
      <c r="D422" s="323"/>
      <c r="E422" s="335"/>
      <c r="F422" s="324"/>
    </row>
    <row r="423" spans="1:6" s="325" customFormat="1" ht="11.25" x14ac:dyDescent="0.25">
      <c r="A423" s="326"/>
      <c r="B423" s="327"/>
      <c r="C423" s="322"/>
      <c r="D423" s="323"/>
      <c r="E423" s="335"/>
      <c r="F423" s="324"/>
    </row>
    <row r="424" spans="1:6" s="325" customFormat="1" ht="11.25" x14ac:dyDescent="0.25">
      <c r="A424" s="326" t="s">
        <v>618</v>
      </c>
      <c r="B424" s="327" t="s">
        <v>619</v>
      </c>
      <c r="C424" s="322"/>
      <c r="D424" s="323"/>
      <c r="E424" s="335"/>
      <c r="F424" s="324">
        <f>F307</f>
        <v>0</v>
      </c>
    </row>
    <row r="425" spans="1:6" s="325" customFormat="1" ht="11.25" x14ac:dyDescent="0.25">
      <c r="A425" s="326"/>
      <c r="B425" s="327"/>
      <c r="C425" s="322"/>
      <c r="D425" s="323"/>
      <c r="E425" s="335"/>
      <c r="F425" s="324"/>
    </row>
    <row r="426" spans="1:6" s="325" customFormat="1" ht="11.25" x14ac:dyDescent="0.25">
      <c r="A426" s="326" t="s">
        <v>645</v>
      </c>
      <c r="B426" s="327" t="s">
        <v>646</v>
      </c>
      <c r="C426" s="322"/>
      <c r="D426" s="323"/>
      <c r="E426" s="335"/>
      <c r="F426" s="324">
        <f>F365</f>
        <v>0</v>
      </c>
    </row>
    <row r="427" spans="1:6" s="325" customFormat="1" ht="11.25" x14ac:dyDescent="0.25">
      <c r="A427" s="326"/>
      <c r="B427" s="327"/>
      <c r="C427" s="322"/>
      <c r="D427" s="323"/>
      <c r="E427" s="335"/>
      <c r="F427" s="324"/>
    </row>
    <row r="428" spans="1:6" s="325" customFormat="1" ht="11.25" x14ac:dyDescent="0.25">
      <c r="A428" s="328" t="s">
        <v>683</v>
      </c>
      <c r="B428" s="329" t="s">
        <v>684</v>
      </c>
      <c r="C428" s="330"/>
      <c r="D428" s="331"/>
      <c r="E428" s="415"/>
      <c r="F428" s="332">
        <f>F417</f>
        <v>0</v>
      </c>
    </row>
    <row r="429" spans="1:6" s="325" customFormat="1" ht="11.25" x14ac:dyDescent="0.25">
      <c r="A429" s="326"/>
      <c r="B429" s="327"/>
      <c r="C429" s="322"/>
      <c r="D429" s="323"/>
      <c r="E429" s="335"/>
      <c r="F429" s="324"/>
    </row>
    <row r="430" spans="1:6" s="325" customFormat="1" ht="11.25" x14ac:dyDescent="0.25">
      <c r="A430" s="320" t="s">
        <v>465</v>
      </c>
      <c r="B430" s="321" t="s">
        <v>711</v>
      </c>
      <c r="C430" s="322"/>
      <c r="D430" s="323"/>
      <c r="E430" s="335"/>
      <c r="F430" s="324">
        <f>SUM(F424:F428)</f>
        <v>0</v>
      </c>
    </row>
    <row r="431" spans="1:6" x14ac:dyDescent="0.25">
      <c r="E431" s="416"/>
    </row>
    <row r="432" spans="1:6" x14ac:dyDescent="0.25">
      <c r="E432" s="416"/>
    </row>
    <row r="433" spans="1:6" s="325" customFormat="1" ht="11.25" x14ac:dyDescent="0.25">
      <c r="A433" s="320" t="s">
        <v>473</v>
      </c>
      <c r="B433" s="321" t="s">
        <v>712</v>
      </c>
      <c r="C433" s="322"/>
      <c r="D433" s="323"/>
      <c r="E433" s="335"/>
      <c r="F433" s="324"/>
    </row>
    <row r="434" spans="1:6" s="325" customFormat="1" ht="11.25" x14ac:dyDescent="0.25">
      <c r="A434" s="326"/>
      <c r="B434" s="327"/>
      <c r="C434" s="322"/>
      <c r="D434" s="323"/>
      <c r="E434" s="335"/>
      <c r="F434" s="324"/>
    </row>
    <row r="435" spans="1:6" s="325" customFormat="1" ht="11.25" x14ac:dyDescent="0.25">
      <c r="A435" s="320" t="s">
        <v>618</v>
      </c>
      <c r="B435" s="321" t="s">
        <v>619</v>
      </c>
      <c r="C435" s="322"/>
      <c r="D435" s="323"/>
      <c r="E435" s="335"/>
      <c r="F435" s="324"/>
    </row>
    <row r="436" spans="1:6" s="325" customFormat="1" ht="11.25" x14ac:dyDescent="0.25">
      <c r="A436" s="326"/>
      <c r="B436" s="327"/>
      <c r="C436" s="322"/>
      <c r="D436" s="323"/>
      <c r="E436" s="335"/>
      <c r="F436" s="324"/>
    </row>
    <row r="437" spans="1:6" s="325" customFormat="1" ht="22.5" x14ac:dyDescent="0.25">
      <c r="A437" s="326" t="s">
        <v>620</v>
      </c>
      <c r="B437" s="327" t="s">
        <v>621</v>
      </c>
      <c r="C437" s="322"/>
      <c r="D437" s="323"/>
      <c r="E437" s="335"/>
      <c r="F437" s="324"/>
    </row>
    <row r="438" spans="1:6" s="325" customFormat="1" ht="22.5" x14ac:dyDescent="0.25">
      <c r="A438" s="326"/>
      <c r="B438" s="327" t="s">
        <v>622</v>
      </c>
      <c r="C438" s="322"/>
      <c r="D438" s="323"/>
      <c r="E438" s="335"/>
      <c r="F438" s="324"/>
    </row>
    <row r="439" spans="1:6" s="325" customFormat="1" ht="22.5" x14ac:dyDescent="0.25">
      <c r="A439" s="326"/>
      <c r="B439" s="327" t="s">
        <v>623</v>
      </c>
      <c r="C439" s="322"/>
      <c r="D439" s="323"/>
      <c r="E439" s="335"/>
      <c r="F439" s="324"/>
    </row>
    <row r="440" spans="1:6" s="325" customFormat="1" ht="11.25" x14ac:dyDescent="0.25">
      <c r="A440" s="326"/>
      <c r="B440" s="327"/>
      <c r="C440" s="322"/>
      <c r="D440" s="323"/>
      <c r="E440" s="335"/>
      <c r="F440" s="324"/>
    </row>
    <row r="441" spans="1:6" s="325" customFormat="1" ht="11.25" x14ac:dyDescent="0.25">
      <c r="A441" s="326"/>
      <c r="B441" s="327"/>
      <c r="C441" s="322" t="s">
        <v>624</v>
      </c>
      <c r="D441" s="323">
        <v>1</v>
      </c>
      <c r="E441" s="413"/>
      <c r="F441" s="324">
        <f>D441*E441</f>
        <v>0</v>
      </c>
    </row>
    <row r="442" spans="1:6" s="325" customFormat="1" ht="11.25" x14ac:dyDescent="0.25">
      <c r="A442" s="326"/>
      <c r="B442" s="327"/>
      <c r="C442" s="322"/>
      <c r="D442" s="323"/>
      <c r="E442" s="335"/>
      <c r="F442" s="324"/>
    </row>
    <row r="443" spans="1:6" s="325" customFormat="1" ht="33.75" x14ac:dyDescent="0.25">
      <c r="A443" s="326" t="s">
        <v>625</v>
      </c>
      <c r="B443" s="327" t="s">
        <v>626</v>
      </c>
      <c r="C443" s="322"/>
      <c r="D443" s="323"/>
      <c r="E443" s="335"/>
      <c r="F443" s="324"/>
    </row>
    <row r="444" spans="1:6" s="325" customFormat="1" ht="11.25" x14ac:dyDescent="0.25">
      <c r="A444" s="326"/>
      <c r="B444" s="327"/>
      <c r="C444" s="322"/>
      <c r="D444" s="323"/>
      <c r="E444" s="335"/>
      <c r="F444" s="324"/>
    </row>
    <row r="445" spans="1:6" s="325" customFormat="1" ht="11.25" x14ac:dyDescent="0.25">
      <c r="A445" s="326"/>
      <c r="B445" s="327" t="s">
        <v>627</v>
      </c>
      <c r="C445" s="322"/>
      <c r="D445" s="323"/>
      <c r="E445" s="335"/>
      <c r="F445" s="324"/>
    </row>
    <row r="446" spans="1:6" s="325" customFormat="1" ht="11.25" x14ac:dyDescent="0.25">
      <c r="A446" s="326"/>
      <c r="B446" s="327"/>
      <c r="C446" s="322"/>
      <c r="D446" s="323"/>
      <c r="E446" s="335"/>
      <c r="F446" s="324"/>
    </row>
    <row r="447" spans="1:6" s="325" customFormat="1" ht="22.5" x14ac:dyDescent="0.25">
      <c r="A447" s="326"/>
      <c r="B447" s="327" t="s">
        <v>628</v>
      </c>
      <c r="C447" s="322"/>
      <c r="D447" s="323"/>
      <c r="E447" s="335"/>
      <c r="F447" s="324"/>
    </row>
    <row r="448" spans="1:6" s="325" customFormat="1" ht="11.25" x14ac:dyDescent="0.25">
      <c r="A448" s="326"/>
      <c r="B448" s="327" t="s">
        <v>629</v>
      </c>
      <c r="C448" s="322"/>
      <c r="D448" s="323"/>
      <c r="E448" s="335"/>
      <c r="F448" s="324"/>
    </row>
    <row r="449" spans="1:6" s="325" customFormat="1" ht="11.25" x14ac:dyDescent="0.25">
      <c r="A449" s="326"/>
      <c r="B449" s="327" t="s">
        <v>630</v>
      </c>
      <c r="C449" s="322"/>
      <c r="D449" s="323"/>
      <c r="E449" s="335"/>
      <c r="F449" s="324"/>
    </row>
    <row r="450" spans="1:6" s="325" customFormat="1" ht="11.25" x14ac:dyDescent="0.25">
      <c r="A450" s="326"/>
      <c r="B450" s="327" t="s">
        <v>631</v>
      </c>
      <c r="C450" s="322"/>
      <c r="D450" s="323"/>
      <c r="E450" s="335"/>
      <c r="F450" s="324"/>
    </row>
    <row r="451" spans="1:6" s="325" customFormat="1" ht="11.25" x14ac:dyDescent="0.25">
      <c r="A451" s="326"/>
      <c r="B451" s="327"/>
      <c r="C451" s="322"/>
      <c r="D451" s="323"/>
      <c r="E451" s="335"/>
      <c r="F451" s="324"/>
    </row>
    <row r="452" spans="1:6" s="325" customFormat="1" ht="67.5" x14ac:dyDescent="0.25">
      <c r="A452" s="326"/>
      <c r="B452" s="327" t="s">
        <v>632</v>
      </c>
      <c r="C452" s="322"/>
      <c r="D452" s="323"/>
      <c r="E452" s="335"/>
      <c r="F452" s="324"/>
    </row>
    <row r="453" spans="1:6" s="325" customFormat="1" ht="11.25" x14ac:dyDescent="0.25">
      <c r="A453" s="326"/>
      <c r="B453" s="327"/>
      <c r="C453" s="322"/>
      <c r="D453" s="323"/>
      <c r="E453" s="335"/>
      <c r="F453" s="324"/>
    </row>
    <row r="454" spans="1:6" s="325" customFormat="1" ht="11.25" x14ac:dyDescent="0.25">
      <c r="A454" s="326"/>
      <c r="B454" s="327"/>
      <c r="C454" s="322" t="s">
        <v>624</v>
      </c>
      <c r="D454" s="323">
        <v>1</v>
      </c>
      <c r="E454" s="413"/>
      <c r="F454" s="324">
        <f>D454*E454</f>
        <v>0</v>
      </c>
    </row>
    <row r="455" spans="1:6" s="325" customFormat="1" ht="11.25" x14ac:dyDescent="0.25">
      <c r="A455" s="326"/>
      <c r="B455" s="327"/>
      <c r="C455" s="322"/>
      <c r="D455" s="323"/>
      <c r="E455" s="335"/>
      <c r="F455" s="324"/>
    </row>
    <row r="456" spans="1:6" s="325" customFormat="1" ht="33.75" x14ac:dyDescent="0.25">
      <c r="A456" s="326" t="s">
        <v>633</v>
      </c>
      <c r="B456" s="327" t="s">
        <v>634</v>
      </c>
      <c r="C456" s="322"/>
      <c r="D456" s="323"/>
      <c r="E456" s="335"/>
      <c r="F456" s="324"/>
    </row>
    <row r="457" spans="1:6" s="325" customFormat="1" ht="33.75" x14ac:dyDescent="0.25">
      <c r="A457" s="326"/>
      <c r="B457" s="327" t="s">
        <v>635</v>
      </c>
      <c r="C457" s="322"/>
      <c r="D457" s="323"/>
      <c r="E457" s="335"/>
      <c r="F457" s="324"/>
    </row>
    <row r="458" spans="1:6" s="325" customFormat="1" ht="11.25" x14ac:dyDescent="0.25">
      <c r="A458" s="326"/>
      <c r="B458" s="327"/>
      <c r="C458" s="322"/>
      <c r="D458" s="323"/>
      <c r="E458" s="335"/>
      <c r="F458" s="324"/>
    </row>
    <row r="459" spans="1:6" s="325" customFormat="1" ht="11.25" x14ac:dyDescent="0.25">
      <c r="A459" s="326"/>
      <c r="B459" s="327"/>
      <c r="C459" s="322" t="s">
        <v>636</v>
      </c>
      <c r="D459" s="323">
        <v>3</v>
      </c>
      <c r="E459" s="413"/>
      <c r="F459" s="324">
        <f>D459*E459</f>
        <v>0</v>
      </c>
    </row>
    <row r="460" spans="1:6" s="325" customFormat="1" ht="11.25" x14ac:dyDescent="0.25">
      <c r="A460" s="326"/>
      <c r="B460" s="327"/>
      <c r="C460" s="322"/>
      <c r="D460" s="323"/>
      <c r="E460" s="335"/>
      <c r="F460" s="324"/>
    </row>
    <row r="461" spans="1:6" s="325" customFormat="1" ht="33.75" x14ac:dyDescent="0.25">
      <c r="A461" s="326" t="s">
        <v>637</v>
      </c>
      <c r="B461" s="327" t="s">
        <v>638</v>
      </c>
      <c r="C461" s="322"/>
      <c r="D461" s="323"/>
      <c r="E461" s="335"/>
      <c r="F461" s="324"/>
    </row>
    <row r="462" spans="1:6" s="325" customFormat="1" ht="22.5" x14ac:dyDescent="0.25">
      <c r="A462" s="326"/>
      <c r="B462" s="327" t="s">
        <v>639</v>
      </c>
      <c r="C462" s="322"/>
      <c r="D462" s="323"/>
      <c r="E462" s="335"/>
      <c r="F462" s="324"/>
    </row>
    <row r="463" spans="1:6" s="325" customFormat="1" ht="33.75" x14ac:dyDescent="0.25">
      <c r="A463" s="326"/>
      <c r="B463" s="327" t="s">
        <v>640</v>
      </c>
      <c r="C463" s="322"/>
      <c r="D463" s="323"/>
      <c r="E463" s="335"/>
      <c r="F463" s="324"/>
    </row>
    <row r="464" spans="1:6" s="325" customFormat="1" ht="11.25" x14ac:dyDescent="0.25">
      <c r="A464" s="326"/>
      <c r="B464" s="327" t="s">
        <v>641</v>
      </c>
      <c r="C464" s="322"/>
      <c r="D464" s="323"/>
      <c r="E464" s="335"/>
      <c r="F464" s="324"/>
    </row>
    <row r="465" spans="1:6" s="325" customFormat="1" ht="11.25" x14ac:dyDescent="0.25">
      <c r="A465" s="326"/>
      <c r="B465" s="327"/>
      <c r="C465" s="322"/>
      <c r="D465" s="323"/>
      <c r="E465" s="335"/>
      <c r="F465" s="324"/>
    </row>
    <row r="466" spans="1:6" s="325" customFormat="1" ht="11.25" x14ac:dyDescent="0.25">
      <c r="A466" s="326"/>
      <c r="B466" s="327"/>
      <c r="C466" s="322" t="s">
        <v>642</v>
      </c>
      <c r="D466" s="323">
        <v>60</v>
      </c>
      <c r="E466" s="413"/>
      <c r="F466" s="324">
        <f>D466*E466</f>
        <v>0</v>
      </c>
    </row>
    <row r="467" spans="1:6" s="325" customFormat="1" ht="11.25" x14ac:dyDescent="0.25">
      <c r="A467" s="326"/>
      <c r="B467" s="327"/>
      <c r="C467" s="322"/>
      <c r="D467" s="323"/>
      <c r="E467" s="335"/>
      <c r="F467" s="324"/>
    </row>
    <row r="468" spans="1:6" s="325" customFormat="1" ht="45" x14ac:dyDescent="0.25">
      <c r="A468" s="326" t="s">
        <v>643</v>
      </c>
      <c r="B468" s="327" t="s">
        <v>644</v>
      </c>
      <c r="C468" s="322"/>
      <c r="D468" s="323"/>
      <c r="E468" s="335"/>
      <c r="F468" s="324"/>
    </row>
    <row r="469" spans="1:6" s="325" customFormat="1" ht="11.25" x14ac:dyDescent="0.25">
      <c r="A469" s="326"/>
      <c r="B469" s="327"/>
      <c r="C469" s="322"/>
      <c r="D469" s="323"/>
      <c r="E469" s="335"/>
      <c r="F469" s="324"/>
    </row>
    <row r="470" spans="1:6" s="325" customFormat="1" ht="11.25" x14ac:dyDescent="0.25">
      <c r="A470" s="328"/>
      <c r="B470" s="329"/>
      <c r="C470" s="330" t="s">
        <v>636</v>
      </c>
      <c r="D470" s="331">
        <v>1</v>
      </c>
      <c r="E470" s="414"/>
      <c r="F470" s="332">
        <f>D470*E470</f>
        <v>0</v>
      </c>
    </row>
    <row r="471" spans="1:6" s="325" customFormat="1" ht="11.25" x14ac:dyDescent="0.25">
      <c r="A471" s="326"/>
      <c r="B471" s="327"/>
      <c r="C471" s="322"/>
      <c r="D471" s="323"/>
      <c r="E471" s="335"/>
      <c r="F471" s="324"/>
    </row>
    <row r="472" spans="1:6" s="325" customFormat="1" ht="11.25" x14ac:dyDescent="0.25">
      <c r="A472" s="320" t="s">
        <v>618</v>
      </c>
      <c r="B472" s="321" t="s">
        <v>619</v>
      </c>
      <c r="C472" s="322"/>
      <c r="D472" s="323"/>
      <c r="E472" s="335"/>
      <c r="F472" s="324">
        <f>SUM(F441:F470)</f>
        <v>0</v>
      </c>
    </row>
    <row r="473" spans="1:6" s="325" customFormat="1" ht="11.25" x14ac:dyDescent="0.25">
      <c r="A473" s="320"/>
      <c r="B473" s="321"/>
      <c r="C473" s="322"/>
      <c r="D473" s="323"/>
      <c r="E473" s="335"/>
      <c r="F473" s="324"/>
    </row>
    <row r="474" spans="1:6" s="325" customFormat="1" ht="11.25" x14ac:dyDescent="0.25">
      <c r="A474" s="320"/>
      <c r="B474" s="321"/>
      <c r="C474" s="322"/>
      <c r="D474" s="323"/>
      <c r="E474" s="335"/>
      <c r="F474" s="324"/>
    </row>
    <row r="475" spans="1:6" s="325" customFormat="1" ht="11.25" x14ac:dyDescent="0.25">
      <c r="A475" s="320" t="s">
        <v>645</v>
      </c>
      <c r="B475" s="321" t="s">
        <v>646</v>
      </c>
      <c r="C475" s="322"/>
      <c r="D475" s="323"/>
      <c r="E475" s="335"/>
      <c r="F475" s="324"/>
    </row>
    <row r="476" spans="1:6" s="325" customFormat="1" ht="11.25" x14ac:dyDescent="0.25">
      <c r="A476" s="326"/>
      <c r="B476" s="327"/>
      <c r="C476" s="322"/>
      <c r="D476" s="323"/>
      <c r="E476" s="335"/>
      <c r="F476" s="324"/>
    </row>
    <row r="477" spans="1:6" s="325" customFormat="1" ht="22.5" x14ac:dyDescent="0.25">
      <c r="A477" s="326" t="s">
        <v>620</v>
      </c>
      <c r="B477" s="327" t="s">
        <v>647</v>
      </c>
      <c r="C477" s="322"/>
      <c r="D477" s="323"/>
      <c r="E477" s="335"/>
      <c r="F477" s="324"/>
    </row>
    <row r="478" spans="1:6" s="325" customFormat="1" ht="11.25" x14ac:dyDescent="0.25">
      <c r="A478" s="326"/>
      <c r="B478" s="327"/>
      <c r="C478" s="322"/>
      <c r="D478" s="323"/>
      <c r="E478" s="335"/>
      <c r="F478" s="324"/>
    </row>
    <row r="479" spans="1:6" s="325" customFormat="1" ht="11.25" x14ac:dyDescent="0.25">
      <c r="A479" s="326"/>
      <c r="B479" s="327" t="s">
        <v>648</v>
      </c>
      <c r="C479" s="322"/>
      <c r="D479" s="323"/>
      <c r="E479" s="335"/>
      <c r="F479" s="324"/>
    </row>
    <row r="480" spans="1:6" s="325" customFormat="1" ht="11.25" x14ac:dyDescent="0.25">
      <c r="A480" s="326"/>
      <c r="B480" s="333" t="s">
        <v>649</v>
      </c>
      <c r="C480" s="322"/>
      <c r="D480" s="323"/>
      <c r="E480" s="335"/>
      <c r="F480" s="324"/>
    </row>
    <row r="481" spans="1:6" s="325" customFormat="1" ht="11.25" x14ac:dyDescent="0.25">
      <c r="A481" s="326"/>
      <c r="B481" s="327" t="s">
        <v>650</v>
      </c>
      <c r="C481" s="322"/>
      <c r="D481" s="323"/>
      <c r="E481" s="335"/>
      <c r="F481" s="324"/>
    </row>
    <row r="482" spans="1:6" s="325" customFormat="1" ht="11.25" x14ac:dyDescent="0.25">
      <c r="A482" s="326"/>
      <c r="B482" s="333" t="s">
        <v>651</v>
      </c>
      <c r="C482" s="322"/>
      <c r="D482" s="323"/>
      <c r="E482" s="335"/>
      <c r="F482" s="324"/>
    </row>
    <row r="483" spans="1:6" s="325" customFormat="1" ht="11.25" x14ac:dyDescent="0.25">
      <c r="A483" s="326"/>
      <c r="B483" s="327" t="s">
        <v>652</v>
      </c>
      <c r="C483" s="322"/>
      <c r="D483" s="323"/>
      <c r="E483" s="335"/>
      <c r="F483" s="324"/>
    </row>
    <row r="484" spans="1:6" s="325" customFormat="1" ht="11.25" x14ac:dyDescent="0.25">
      <c r="A484" s="326"/>
      <c r="B484" s="333" t="s">
        <v>653</v>
      </c>
      <c r="C484" s="322"/>
      <c r="D484" s="323"/>
      <c r="E484" s="335"/>
      <c r="F484" s="324"/>
    </row>
    <row r="485" spans="1:6" s="325" customFormat="1" ht="11.25" x14ac:dyDescent="0.25">
      <c r="A485" s="326"/>
      <c r="B485" s="327" t="s">
        <v>654</v>
      </c>
      <c r="C485" s="322"/>
      <c r="D485" s="323"/>
      <c r="E485" s="335"/>
      <c r="F485" s="324"/>
    </row>
    <row r="486" spans="1:6" s="325" customFormat="1" ht="11.25" x14ac:dyDescent="0.25">
      <c r="A486" s="326"/>
      <c r="B486" s="333" t="s">
        <v>655</v>
      </c>
      <c r="C486" s="322"/>
      <c r="D486" s="323"/>
      <c r="E486" s="335"/>
      <c r="F486" s="324"/>
    </row>
    <row r="487" spans="1:6" s="325" customFormat="1" ht="11.25" x14ac:dyDescent="0.25">
      <c r="A487" s="326"/>
      <c r="B487" s="327" t="s">
        <v>656</v>
      </c>
      <c r="C487" s="322"/>
      <c r="D487" s="323"/>
      <c r="E487" s="335"/>
      <c r="F487" s="324"/>
    </row>
    <row r="488" spans="1:6" s="325" customFormat="1" ht="11.25" x14ac:dyDescent="0.25">
      <c r="A488" s="326"/>
      <c r="B488" s="333" t="s">
        <v>657</v>
      </c>
      <c r="C488" s="322"/>
      <c r="D488" s="323"/>
      <c r="E488" s="335"/>
      <c r="F488" s="324"/>
    </row>
    <row r="489" spans="1:6" s="325" customFormat="1" ht="11.25" x14ac:dyDescent="0.25">
      <c r="A489" s="326"/>
      <c r="B489" s="327"/>
      <c r="C489" s="322"/>
      <c r="D489" s="323"/>
      <c r="E489" s="335"/>
      <c r="F489" s="324"/>
    </row>
    <row r="490" spans="1:6" s="325" customFormat="1" ht="22.5" x14ac:dyDescent="0.25">
      <c r="A490" s="326"/>
      <c r="B490" s="327" t="s">
        <v>658</v>
      </c>
      <c r="C490" s="322"/>
      <c r="D490" s="323"/>
      <c r="E490" s="335"/>
      <c r="F490" s="324"/>
    </row>
    <row r="491" spans="1:6" s="325" customFormat="1" ht="56.25" x14ac:dyDescent="0.25">
      <c r="A491" s="326"/>
      <c r="B491" s="327" t="s">
        <v>659</v>
      </c>
      <c r="C491" s="322"/>
      <c r="D491" s="323"/>
      <c r="E491" s="335"/>
      <c r="F491" s="324"/>
    </row>
    <row r="492" spans="1:6" s="325" customFormat="1" ht="11.25" x14ac:dyDescent="0.25">
      <c r="A492" s="326"/>
      <c r="B492" s="327"/>
      <c r="C492" s="322"/>
      <c r="D492" s="323"/>
      <c r="E492" s="335"/>
      <c r="F492" s="324"/>
    </row>
    <row r="493" spans="1:6" s="325" customFormat="1" ht="22.5" x14ac:dyDescent="0.25">
      <c r="A493" s="326"/>
      <c r="B493" s="327" t="s">
        <v>660</v>
      </c>
      <c r="C493" s="322"/>
      <c r="D493" s="323"/>
      <c r="E493" s="335"/>
      <c r="F493" s="324"/>
    </row>
    <row r="494" spans="1:6" s="325" customFormat="1" ht="11.25" x14ac:dyDescent="0.25">
      <c r="A494" s="326"/>
      <c r="B494" s="327"/>
      <c r="C494" s="322"/>
      <c r="D494" s="323"/>
      <c r="E494" s="335"/>
      <c r="F494" s="324"/>
    </row>
    <row r="495" spans="1:6" s="325" customFormat="1" ht="11.25" x14ac:dyDescent="0.25">
      <c r="A495" s="326"/>
      <c r="B495" s="329"/>
      <c r="C495" s="322"/>
      <c r="D495" s="323"/>
      <c r="E495" s="335"/>
      <c r="F495" s="324"/>
    </row>
    <row r="496" spans="1:6" s="325" customFormat="1" ht="11.25" x14ac:dyDescent="0.25">
      <c r="A496" s="326"/>
      <c r="B496" s="327"/>
      <c r="C496" s="322"/>
      <c r="D496" s="323"/>
      <c r="E496" s="335"/>
      <c r="F496" s="324"/>
    </row>
    <row r="497" spans="1:6" s="325" customFormat="1" ht="11.25" x14ac:dyDescent="0.25">
      <c r="A497" s="326"/>
      <c r="B497" s="329"/>
      <c r="C497" s="322"/>
      <c r="D497" s="323"/>
      <c r="E497" s="335"/>
      <c r="F497" s="324"/>
    </row>
    <row r="498" spans="1:6" s="325" customFormat="1" ht="11.25" x14ac:dyDescent="0.25">
      <c r="A498" s="326"/>
      <c r="B498" s="327"/>
      <c r="C498" s="322" t="s">
        <v>624</v>
      </c>
      <c r="D498" s="323">
        <v>1</v>
      </c>
      <c r="E498" s="413"/>
      <c r="F498" s="324">
        <f>D498*E498</f>
        <v>0</v>
      </c>
    </row>
    <row r="499" spans="1:6" s="325" customFormat="1" ht="11.25" x14ac:dyDescent="0.25">
      <c r="A499" s="326"/>
      <c r="B499" s="327"/>
      <c r="C499" s="322"/>
      <c r="D499" s="323"/>
      <c r="E499" s="335"/>
      <c r="F499" s="324"/>
    </row>
    <row r="500" spans="1:6" s="325" customFormat="1" ht="45" x14ac:dyDescent="0.25">
      <c r="A500" s="326" t="s">
        <v>625</v>
      </c>
      <c r="B500" s="327" t="s">
        <v>661</v>
      </c>
      <c r="C500" s="322"/>
      <c r="D500" s="323"/>
      <c r="E500" s="335"/>
      <c r="F500" s="324"/>
    </row>
    <row r="501" spans="1:6" s="325" customFormat="1" ht="33.75" x14ac:dyDescent="0.25">
      <c r="A501" s="326"/>
      <c r="B501" s="327" t="s">
        <v>662</v>
      </c>
      <c r="C501" s="322"/>
      <c r="D501" s="323"/>
      <c r="E501" s="335"/>
      <c r="F501" s="324"/>
    </row>
    <row r="502" spans="1:6" s="325" customFormat="1" ht="45" x14ac:dyDescent="0.25">
      <c r="A502" s="326"/>
      <c r="B502" s="327" t="s">
        <v>663</v>
      </c>
      <c r="C502" s="322"/>
      <c r="D502" s="323"/>
      <c r="E502" s="335"/>
      <c r="F502" s="324"/>
    </row>
    <row r="503" spans="1:6" s="325" customFormat="1" ht="11.25" x14ac:dyDescent="0.25">
      <c r="A503" s="326"/>
      <c r="B503" s="327"/>
      <c r="C503" s="322"/>
      <c r="D503" s="323"/>
      <c r="E503" s="335"/>
      <c r="F503" s="324"/>
    </row>
    <row r="504" spans="1:6" s="325" customFormat="1" ht="11.25" x14ac:dyDescent="0.25">
      <c r="A504" s="326"/>
      <c r="B504" s="327"/>
      <c r="C504" s="322" t="s">
        <v>664</v>
      </c>
      <c r="D504" s="323">
        <v>2</v>
      </c>
      <c r="E504" s="413"/>
      <c r="F504" s="324">
        <f>D504*E504</f>
        <v>0</v>
      </c>
    </row>
    <row r="505" spans="1:6" s="325" customFormat="1" ht="11.25" x14ac:dyDescent="0.25">
      <c r="A505" s="326"/>
      <c r="B505" s="327"/>
      <c r="C505" s="322"/>
      <c r="D505" s="323"/>
      <c r="E505" s="335"/>
      <c r="F505" s="324"/>
    </row>
    <row r="506" spans="1:6" s="325" customFormat="1" ht="45" x14ac:dyDescent="0.25">
      <c r="A506" s="326" t="s">
        <v>633</v>
      </c>
      <c r="B506" s="327" t="s">
        <v>665</v>
      </c>
      <c r="C506" s="322"/>
      <c r="D506" s="323"/>
      <c r="E506" s="335"/>
      <c r="F506" s="324"/>
    </row>
    <row r="507" spans="1:6" s="325" customFormat="1" ht="56.25" x14ac:dyDescent="0.25">
      <c r="A507" s="326"/>
      <c r="B507" s="327" t="s">
        <v>666</v>
      </c>
      <c r="C507" s="322"/>
      <c r="D507" s="323"/>
      <c r="E507" s="335"/>
      <c r="F507" s="324"/>
    </row>
    <row r="508" spans="1:6" s="325" customFormat="1" ht="11.25" x14ac:dyDescent="0.25">
      <c r="A508" s="326"/>
      <c r="B508" s="327"/>
      <c r="C508" s="322"/>
      <c r="D508" s="323"/>
      <c r="E508" s="335"/>
      <c r="F508" s="324"/>
    </row>
    <row r="509" spans="1:6" s="325" customFormat="1" ht="11.25" x14ac:dyDescent="0.25">
      <c r="A509" s="326"/>
      <c r="B509" s="327" t="s">
        <v>667</v>
      </c>
      <c r="C509" s="322" t="s">
        <v>668</v>
      </c>
      <c r="D509" s="323">
        <v>12</v>
      </c>
      <c r="E509" s="413"/>
      <c r="F509" s="324">
        <f>D509*E509</f>
        <v>0</v>
      </c>
    </row>
    <row r="510" spans="1:6" s="325" customFormat="1" ht="11.25" x14ac:dyDescent="0.25">
      <c r="A510" s="326"/>
      <c r="B510" s="327" t="s">
        <v>669</v>
      </c>
      <c r="C510" s="322" t="s">
        <v>668</v>
      </c>
      <c r="D510" s="323">
        <v>6</v>
      </c>
      <c r="E510" s="413"/>
      <c r="F510" s="324">
        <f>D510*E510</f>
        <v>0</v>
      </c>
    </row>
    <row r="511" spans="1:6" s="325" customFormat="1" ht="11.25" x14ac:dyDescent="0.25">
      <c r="A511" s="326"/>
      <c r="B511" s="327" t="s">
        <v>670</v>
      </c>
      <c r="C511" s="322" t="s">
        <v>668</v>
      </c>
      <c r="D511" s="323">
        <v>6</v>
      </c>
      <c r="E511" s="413"/>
      <c r="F511" s="324">
        <f>D511*E511</f>
        <v>0</v>
      </c>
    </row>
    <row r="512" spans="1:6" s="325" customFormat="1" ht="11.25" x14ac:dyDescent="0.25">
      <c r="A512" s="326"/>
      <c r="B512" s="327"/>
      <c r="C512" s="322"/>
      <c r="D512" s="323"/>
      <c r="E512" s="335"/>
      <c r="F512" s="324"/>
    </row>
    <row r="513" spans="1:6" s="325" customFormat="1" ht="22.5" x14ac:dyDescent="0.25">
      <c r="A513" s="326" t="s">
        <v>637</v>
      </c>
      <c r="B513" s="327" t="s">
        <v>671</v>
      </c>
      <c r="C513" s="322"/>
      <c r="D513" s="323"/>
      <c r="E513" s="335"/>
      <c r="F513" s="324"/>
    </row>
    <row r="514" spans="1:6" s="325" customFormat="1" ht="56.25" x14ac:dyDescent="0.25">
      <c r="A514" s="326"/>
      <c r="B514" s="327" t="s">
        <v>672</v>
      </c>
      <c r="C514" s="322"/>
      <c r="D514" s="323"/>
      <c r="E514" s="335"/>
      <c r="F514" s="324"/>
    </row>
    <row r="515" spans="1:6" s="325" customFormat="1" ht="22.5" x14ac:dyDescent="0.25">
      <c r="A515" s="326"/>
      <c r="B515" s="327" t="s">
        <v>673</v>
      </c>
      <c r="C515" s="322"/>
      <c r="D515" s="323"/>
      <c r="E515" s="335"/>
      <c r="F515" s="324"/>
    </row>
    <row r="516" spans="1:6" s="325" customFormat="1" ht="11.25" x14ac:dyDescent="0.25">
      <c r="A516" s="326"/>
      <c r="B516" s="327" t="s">
        <v>674</v>
      </c>
      <c r="C516" s="322"/>
      <c r="D516" s="323"/>
      <c r="E516" s="335"/>
      <c r="F516" s="324"/>
    </row>
    <row r="517" spans="1:6" s="325" customFormat="1" ht="11.25" x14ac:dyDescent="0.25">
      <c r="A517" s="326"/>
      <c r="B517" s="327"/>
      <c r="C517" s="322"/>
      <c r="D517" s="323"/>
      <c r="E517" s="335"/>
      <c r="F517" s="324"/>
    </row>
    <row r="518" spans="1:6" s="325" customFormat="1" ht="11.25" x14ac:dyDescent="0.25">
      <c r="A518" s="326"/>
      <c r="B518" s="327" t="s">
        <v>675</v>
      </c>
      <c r="C518" s="322" t="s">
        <v>668</v>
      </c>
      <c r="D518" s="323">
        <v>12</v>
      </c>
      <c r="E518" s="413"/>
      <c r="F518" s="324">
        <f>D518*E518</f>
        <v>0</v>
      </c>
    </row>
    <row r="519" spans="1:6" s="325" customFormat="1" ht="11.25" x14ac:dyDescent="0.25">
      <c r="A519" s="326"/>
      <c r="B519" s="327" t="s">
        <v>676</v>
      </c>
      <c r="C519" s="322" t="s">
        <v>668</v>
      </c>
      <c r="D519" s="323">
        <v>6</v>
      </c>
      <c r="E519" s="413"/>
      <c r="F519" s="324">
        <f>D519*E519</f>
        <v>0</v>
      </c>
    </row>
    <row r="520" spans="1:6" s="325" customFormat="1" ht="11.25" x14ac:dyDescent="0.25">
      <c r="A520" s="326"/>
      <c r="B520" s="327" t="s">
        <v>677</v>
      </c>
      <c r="C520" s="322" t="s">
        <v>668</v>
      </c>
      <c r="D520" s="323">
        <v>6</v>
      </c>
      <c r="E520" s="413"/>
      <c r="F520" s="324">
        <f>D520*E520</f>
        <v>0</v>
      </c>
    </row>
    <row r="521" spans="1:6" s="325" customFormat="1" ht="11.25" x14ac:dyDescent="0.25">
      <c r="A521" s="326"/>
      <c r="B521" s="327"/>
      <c r="C521" s="322"/>
      <c r="D521" s="323"/>
      <c r="E521" s="335"/>
      <c r="F521" s="324"/>
    </row>
    <row r="522" spans="1:6" s="325" customFormat="1" ht="11.25" x14ac:dyDescent="0.25">
      <c r="A522" s="326" t="s">
        <v>643</v>
      </c>
      <c r="B522" s="327" t="s">
        <v>678</v>
      </c>
      <c r="C522" s="322"/>
      <c r="D522" s="323"/>
      <c r="E522" s="335"/>
      <c r="F522" s="324"/>
    </row>
    <row r="523" spans="1:6" s="325" customFormat="1" ht="33.75" x14ac:dyDescent="0.25">
      <c r="A523" s="326"/>
      <c r="B523" s="327" t="s">
        <v>679</v>
      </c>
      <c r="C523" s="322"/>
      <c r="D523" s="323"/>
      <c r="E523" s="335"/>
      <c r="F523" s="324"/>
    </row>
    <row r="524" spans="1:6" s="325" customFormat="1" ht="22.5" x14ac:dyDescent="0.25">
      <c r="A524" s="326"/>
      <c r="B524" s="327" t="s">
        <v>680</v>
      </c>
      <c r="C524" s="322"/>
      <c r="D524" s="323"/>
      <c r="E524" s="335"/>
      <c r="F524" s="324"/>
    </row>
    <row r="525" spans="1:6" s="325" customFormat="1" ht="11.25" x14ac:dyDescent="0.25">
      <c r="A525" s="326"/>
      <c r="B525" s="327"/>
      <c r="C525" s="322"/>
      <c r="D525" s="323"/>
      <c r="E525" s="335"/>
      <c r="F525" s="324"/>
    </row>
    <row r="526" spans="1:6" s="325" customFormat="1" ht="11.25" x14ac:dyDescent="0.25">
      <c r="A526" s="326"/>
      <c r="B526" s="327"/>
      <c r="C526" s="322" t="s">
        <v>636</v>
      </c>
      <c r="D526" s="323">
        <v>1</v>
      </c>
      <c r="E526" s="413"/>
      <c r="F526" s="324">
        <f>D526*E526</f>
        <v>0</v>
      </c>
    </row>
    <row r="527" spans="1:6" s="325" customFormat="1" ht="11.25" x14ac:dyDescent="0.25">
      <c r="A527" s="326"/>
      <c r="B527" s="327"/>
      <c r="C527" s="322"/>
      <c r="D527" s="323"/>
      <c r="E527" s="335"/>
      <c r="F527" s="324"/>
    </row>
    <row r="528" spans="1:6" s="325" customFormat="1" ht="33.75" x14ac:dyDescent="0.25">
      <c r="A528" s="326" t="s">
        <v>681</v>
      </c>
      <c r="B528" s="327" t="s">
        <v>682</v>
      </c>
      <c r="C528" s="322"/>
      <c r="D528" s="323"/>
      <c r="E528" s="335"/>
      <c r="F528" s="324"/>
    </row>
    <row r="529" spans="1:6" s="325" customFormat="1" ht="11.25" x14ac:dyDescent="0.25">
      <c r="A529" s="326"/>
      <c r="B529" s="327"/>
      <c r="C529" s="322"/>
      <c r="D529" s="323"/>
      <c r="E529" s="335"/>
      <c r="F529" s="324"/>
    </row>
    <row r="530" spans="1:6" s="325" customFormat="1" ht="11.25" x14ac:dyDescent="0.25">
      <c r="A530" s="328"/>
      <c r="B530" s="329"/>
      <c r="C530" s="330" t="s">
        <v>636</v>
      </c>
      <c r="D530" s="331">
        <v>1</v>
      </c>
      <c r="E530" s="414"/>
      <c r="F530" s="332">
        <f>D530*E530</f>
        <v>0</v>
      </c>
    </row>
    <row r="531" spans="1:6" s="325" customFormat="1" ht="11.25" x14ac:dyDescent="0.25">
      <c r="A531" s="326"/>
      <c r="B531" s="327"/>
      <c r="C531" s="322"/>
      <c r="D531" s="323"/>
      <c r="E531" s="335"/>
      <c r="F531" s="324"/>
    </row>
    <row r="532" spans="1:6" s="325" customFormat="1" ht="11.25" x14ac:dyDescent="0.25">
      <c r="A532" s="320" t="s">
        <v>645</v>
      </c>
      <c r="B532" s="321" t="s">
        <v>646</v>
      </c>
      <c r="C532" s="322"/>
      <c r="D532" s="323"/>
      <c r="E532" s="335"/>
      <c r="F532" s="324">
        <f>SUM(F495:F530)</f>
        <v>0</v>
      </c>
    </row>
    <row r="533" spans="1:6" s="325" customFormat="1" ht="11.25" x14ac:dyDescent="0.25">
      <c r="A533" s="320"/>
      <c r="B533" s="321"/>
      <c r="C533" s="322"/>
      <c r="D533" s="323"/>
      <c r="E533" s="335"/>
      <c r="F533" s="324"/>
    </row>
    <row r="534" spans="1:6" s="325" customFormat="1" ht="11.25" x14ac:dyDescent="0.25">
      <c r="A534" s="320"/>
      <c r="B534" s="321"/>
      <c r="C534" s="322"/>
      <c r="D534" s="323"/>
      <c r="E534" s="335"/>
      <c r="F534" s="324"/>
    </row>
    <row r="535" spans="1:6" s="325" customFormat="1" ht="11.25" x14ac:dyDescent="0.25">
      <c r="A535" s="320" t="s">
        <v>683</v>
      </c>
      <c r="B535" s="321" t="s">
        <v>684</v>
      </c>
      <c r="C535" s="322"/>
      <c r="D535" s="323"/>
      <c r="E535" s="335"/>
      <c r="F535" s="324"/>
    </row>
    <row r="536" spans="1:6" s="325" customFormat="1" ht="11.25" x14ac:dyDescent="0.25">
      <c r="A536" s="326"/>
      <c r="B536" s="327"/>
      <c r="C536" s="322"/>
      <c r="D536" s="323"/>
      <c r="E536" s="335"/>
      <c r="F536" s="324"/>
    </row>
    <row r="537" spans="1:6" s="325" customFormat="1" ht="33.75" x14ac:dyDescent="0.25">
      <c r="A537" s="326" t="s">
        <v>620</v>
      </c>
      <c r="B537" s="327" t="s">
        <v>685</v>
      </c>
      <c r="C537" s="322"/>
      <c r="D537" s="323"/>
      <c r="E537" s="335"/>
      <c r="F537" s="324"/>
    </row>
    <row r="538" spans="1:6" s="325" customFormat="1" ht="11.25" x14ac:dyDescent="0.25">
      <c r="A538" s="326"/>
      <c r="B538" s="327"/>
      <c r="C538" s="322"/>
      <c r="D538" s="323"/>
      <c r="E538" s="335"/>
      <c r="F538" s="324"/>
    </row>
    <row r="539" spans="1:6" s="325" customFormat="1" ht="11.25" x14ac:dyDescent="0.25">
      <c r="A539" s="326"/>
      <c r="B539" s="327" t="s">
        <v>648</v>
      </c>
      <c r="C539" s="322"/>
      <c r="D539" s="323"/>
      <c r="E539" s="335"/>
      <c r="F539" s="324"/>
    </row>
    <row r="540" spans="1:6" s="325" customFormat="1" ht="11.25" x14ac:dyDescent="0.25">
      <c r="A540" s="326"/>
      <c r="B540" s="333" t="s">
        <v>686</v>
      </c>
      <c r="C540" s="322"/>
      <c r="D540" s="323"/>
      <c r="E540" s="335"/>
      <c r="F540" s="324"/>
    </row>
    <row r="541" spans="1:6" s="325" customFormat="1" ht="11.25" x14ac:dyDescent="0.25">
      <c r="A541" s="326"/>
      <c r="B541" s="327" t="s">
        <v>687</v>
      </c>
      <c r="C541" s="322"/>
      <c r="D541" s="323"/>
      <c r="E541" s="335"/>
      <c r="F541" s="324"/>
    </row>
    <row r="542" spans="1:6" s="325" customFormat="1" ht="11.25" x14ac:dyDescent="0.25">
      <c r="A542" s="326"/>
      <c r="B542" s="333" t="s">
        <v>688</v>
      </c>
      <c r="C542" s="322"/>
      <c r="D542" s="323"/>
      <c r="E542" s="335"/>
      <c r="F542" s="324"/>
    </row>
    <row r="543" spans="1:6" s="325" customFormat="1" ht="11.25" x14ac:dyDescent="0.25">
      <c r="A543" s="326"/>
      <c r="B543" s="327" t="s">
        <v>650</v>
      </c>
      <c r="C543" s="322"/>
      <c r="D543" s="323"/>
      <c r="E543" s="335"/>
      <c r="F543" s="324"/>
    </row>
    <row r="544" spans="1:6" s="325" customFormat="1" ht="11.25" x14ac:dyDescent="0.25">
      <c r="A544" s="326"/>
      <c r="B544" s="333" t="s">
        <v>689</v>
      </c>
      <c r="C544" s="322"/>
      <c r="D544" s="323"/>
      <c r="E544" s="335"/>
      <c r="F544" s="324"/>
    </row>
    <row r="545" spans="1:6" s="325" customFormat="1" ht="11.25" x14ac:dyDescent="0.25">
      <c r="A545" s="326"/>
      <c r="B545" s="327"/>
      <c r="C545" s="322"/>
      <c r="D545" s="323"/>
      <c r="E545" s="335"/>
      <c r="F545" s="324"/>
    </row>
    <row r="546" spans="1:6" s="325" customFormat="1" ht="22.5" x14ac:dyDescent="0.25">
      <c r="A546" s="326"/>
      <c r="B546" s="327" t="s">
        <v>690</v>
      </c>
      <c r="C546" s="322"/>
      <c r="D546" s="323"/>
      <c r="E546" s="335"/>
      <c r="F546" s="324"/>
    </row>
    <row r="547" spans="1:6" s="325" customFormat="1" ht="11.25" x14ac:dyDescent="0.25">
      <c r="A547" s="326"/>
      <c r="B547" s="327"/>
      <c r="C547" s="322"/>
      <c r="D547" s="323"/>
      <c r="E547" s="335"/>
      <c r="F547" s="324"/>
    </row>
    <row r="548" spans="1:6" s="325" customFormat="1" ht="22.5" x14ac:dyDescent="0.25">
      <c r="A548" s="326"/>
      <c r="B548" s="327" t="s">
        <v>660</v>
      </c>
      <c r="C548" s="322"/>
      <c r="D548" s="323"/>
      <c r="E548" s="335"/>
      <c r="F548" s="324"/>
    </row>
    <row r="549" spans="1:6" s="325" customFormat="1" ht="11.25" x14ac:dyDescent="0.25">
      <c r="A549" s="326"/>
      <c r="B549" s="327"/>
      <c r="C549" s="322"/>
      <c r="D549" s="323"/>
      <c r="E549" s="335"/>
      <c r="F549" s="324"/>
    </row>
    <row r="550" spans="1:6" s="325" customFormat="1" ht="11.25" x14ac:dyDescent="0.25">
      <c r="A550" s="326"/>
      <c r="B550" s="329"/>
      <c r="C550" s="322"/>
      <c r="D550" s="323"/>
      <c r="E550" s="335"/>
      <c r="F550" s="324"/>
    </row>
    <row r="551" spans="1:6" s="325" customFormat="1" ht="11.25" x14ac:dyDescent="0.25">
      <c r="A551" s="326"/>
      <c r="B551" s="327"/>
      <c r="C551" s="322"/>
      <c r="D551" s="323"/>
      <c r="E551" s="335"/>
      <c r="F551" s="324"/>
    </row>
    <row r="552" spans="1:6" s="325" customFormat="1" ht="11.25" x14ac:dyDescent="0.25">
      <c r="A552" s="326"/>
      <c r="B552" s="329"/>
      <c r="C552" s="322"/>
      <c r="D552" s="323"/>
      <c r="E552" s="335"/>
      <c r="F552" s="324"/>
    </row>
    <row r="553" spans="1:6" s="325" customFormat="1" ht="11.25" x14ac:dyDescent="0.25">
      <c r="A553" s="326"/>
      <c r="B553" s="327"/>
      <c r="C553" s="322" t="s">
        <v>691</v>
      </c>
      <c r="D553" s="323">
        <v>3</v>
      </c>
      <c r="E553" s="413"/>
      <c r="F553" s="324">
        <f>D553*E553</f>
        <v>0</v>
      </c>
    </row>
    <row r="554" spans="1:6" s="325" customFormat="1" ht="33.75" x14ac:dyDescent="0.25">
      <c r="A554" s="326" t="s">
        <v>625</v>
      </c>
      <c r="B554" s="327" t="s">
        <v>692</v>
      </c>
      <c r="C554" s="322"/>
      <c r="D554" s="323"/>
      <c r="E554" s="335"/>
      <c r="F554" s="324"/>
    </row>
    <row r="555" spans="1:6" s="325" customFormat="1" ht="33.75" x14ac:dyDescent="0.25">
      <c r="A555" s="326"/>
      <c r="B555" s="327" t="s">
        <v>693</v>
      </c>
      <c r="C555" s="322"/>
      <c r="D555" s="323"/>
      <c r="E555" s="335"/>
      <c r="F555" s="324"/>
    </row>
    <row r="556" spans="1:6" s="325" customFormat="1" ht="11.25" x14ac:dyDescent="0.25">
      <c r="A556" s="326"/>
      <c r="B556" s="327"/>
      <c r="C556" s="322"/>
      <c r="D556" s="323"/>
      <c r="E556" s="335"/>
      <c r="F556" s="324"/>
    </row>
    <row r="557" spans="1:6" s="325" customFormat="1" ht="11.25" x14ac:dyDescent="0.25">
      <c r="A557" s="326"/>
      <c r="B557" s="327" t="s">
        <v>694</v>
      </c>
      <c r="C557" s="322" t="s">
        <v>161</v>
      </c>
      <c r="D557" s="323">
        <v>3</v>
      </c>
      <c r="E557" s="413"/>
      <c r="F557" s="324">
        <f>D557*E557</f>
        <v>0</v>
      </c>
    </row>
    <row r="558" spans="1:6" s="325" customFormat="1" ht="11.25" x14ac:dyDescent="0.25">
      <c r="A558" s="326"/>
      <c r="B558" s="327"/>
      <c r="C558" s="322"/>
      <c r="D558" s="323"/>
      <c r="E558" s="335"/>
      <c r="F558" s="324"/>
    </row>
    <row r="559" spans="1:6" s="325" customFormat="1" ht="78.75" x14ac:dyDescent="0.25">
      <c r="A559" s="326" t="s">
        <v>633</v>
      </c>
      <c r="B559" s="327" t="s">
        <v>695</v>
      </c>
      <c r="C559" s="322"/>
      <c r="D559" s="323"/>
      <c r="E559" s="335"/>
      <c r="F559" s="324"/>
    </row>
    <row r="560" spans="1:6" s="325" customFormat="1" ht="56.25" x14ac:dyDescent="0.25">
      <c r="A560" s="326"/>
      <c r="B560" s="327" t="s">
        <v>696</v>
      </c>
      <c r="C560" s="322"/>
      <c r="D560" s="323"/>
      <c r="E560" s="335"/>
      <c r="F560" s="324"/>
    </row>
    <row r="561" spans="1:6" s="325" customFormat="1" ht="11.25" x14ac:dyDescent="0.25">
      <c r="A561" s="326"/>
      <c r="B561" s="327"/>
      <c r="C561" s="322"/>
      <c r="D561" s="323"/>
      <c r="E561" s="335"/>
      <c r="F561" s="324"/>
    </row>
    <row r="562" spans="1:6" s="325" customFormat="1" ht="11.25" x14ac:dyDescent="0.25">
      <c r="A562" s="326"/>
      <c r="B562" s="327"/>
      <c r="C562" s="322" t="s">
        <v>642</v>
      </c>
      <c r="D562" s="323">
        <v>60</v>
      </c>
      <c r="E562" s="413"/>
      <c r="F562" s="324">
        <f>D562*E562</f>
        <v>0</v>
      </c>
    </row>
    <row r="563" spans="1:6" s="325" customFormat="1" ht="11.25" x14ac:dyDescent="0.25">
      <c r="A563" s="326"/>
      <c r="B563" s="327"/>
      <c r="C563" s="322"/>
      <c r="D563" s="323"/>
      <c r="E563" s="335"/>
      <c r="F563" s="324"/>
    </row>
    <row r="564" spans="1:6" s="325" customFormat="1" ht="11.25" x14ac:dyDescent="0.25">
      <c r="A564" s="326" t="s">
        <v>637</v>
      </c>
      <c r="B564" s="327" t="s">
        <v>697</v>
      </c>
      <c r="C564" s="322"/>
      <c r="D564" s="323"/>
      <c r="E564" s="335"/>
      <c r="F564" s="324"/>
    </row>
    <row r="565" spans="1:6" s="325" customFormat="1" ht="67.5" x14ac:dyDescent="0.25">
      <c r="A565" s="326"/>
      <c r="B565" s="327" t="s">
        <v>698</v>
      </c>
      <c r="C565" s="322"/>
      <c r="D565" s="323"/>
      <c r="E565" s="335"/>
      <c r="F565" s="324"/>
    </row>
    <row r="566" spans="1:6" s="325" customFormat="1" ht="22.5" x14ac:dyDescent="0.25">
      <c r="A566" s="326"/>
      <c r="B566" s="327" t="s">
        <v>673</v>
      </c>
      <c r="C566" s="322"/>
      <c r="D566" s="323"/>
      <c r="E566" s="335"/>
      <c r="F566" s="324"/>
    </row>
    <row r="567" spans="1:6" s="325" customFormat="1" ht="11.25" x14ac:dyDescent="0.25">
      <c r="A567" s="326"/>
      <c r="B567" s="327" t="s">
        <v>699</v>
      </c>
      <c r="C567" s="322"/>
      <c r="D567" s="323"/>
      <c r="E567" s="335"/>
      <c r="F567" s="324"/>
    </row>
    <row r="568" spans="1:6" s="325" customFormat="1" ht="11.25" x14ac:dyDescent="0.25">
      <c r="A568" s="326"/>
      <c r="B568" s="327"/>
      <c r="C568" s="322"/>
      <c r="D568" s="323"/>
      <c r="E568" s="335"/>
      <c r="F568" s="324"/>
    </row>
    <row r="569" spans="1:6" s="325" customFormat="1" ht="11.25" x14ac:dyDescent="0.25">
      <c r="A569" s="326"/>
      <c r="B569" s="327"/>
      <c r="C569" s="322" t="s">
        <v>700</v>
      </c>
      <c r="D569" s="323">
        <v>6</v>
      </c>
      <c r="E569" s="413"/>
      <c r="F569" s="324">
        <f>D569*E569</f>
        <v>0</v>
      </c>
    </row>
    <row r="570" spans="1:6" s="325" customFormat="1" ht="11.25" x14ac:dyDescent="0.25">
      <c r="A570" s="326"/>
      <c r="B570" s="327"/>
      <c r="C570" s="322"/>
      <c r="D570" s="323"/>
      <c r="E570" s="335"/>
      <c r="F570" s="324"/>
    </row>
    <row r="571" spans="1:6" s="325" customFormat="1" ht="33.75" x14ac:dyDescent="0.25">
      <c r="A571" s="326" t="s">
        <v>643</v>
      </c>
      <c r="B571" s="327" t="s">
        <v>701</v>
      </c>
      <c r="C571" s="322"/>
      <c r="D571" s="323"/>
      <c r="E571" s="335"/>
      <c r="F571" s="324"/>
    </row>
    <row r="572" spans="1:6" s="325" customFormat="1" ht="11.25" x14ac:dyDescent="0.25">
      <c r="A572" s="326"/>
      <c r="B572" s="327"/>
      <c r="C572" s="322"/>
      <c r="D572" s="323"/>
      <c r="E572" s="335"/>
      <c r="F572" s="324"/>
    </row>
    <row r="573" spans="1:6" s="325" customFormat="1" ht="11.25" x14ac:dyDescent="0.25">
      <c r="A573" s="326"/>
      <c r="B573" s="327"/>
      <c r="C573" s="322" t="s">
        <v>642</v>
      </c>
      <c r="D573" s="323">
        <v>10</v>
      </c>
      <c r="E573" s="413"/>
      <c r="F573" s="324">
        <f>D573*E573</f>
        <v>0</v>
      </c>
    </row>
    <row r="574" spans="1:6" s="325" customFormat="1" ht="11.25" x14ac:dyDescent="0.25">
      <c r="A574" s="326"/>
      <c r="B574" s="327"/>
      <c r="C574" s="322"/>
      <c r="D574" s="323"/>
      <c r="E574" s="335"/>
      <c r="F574" s="324"/>
    </row>
    <row r="575" spans="1:6" s="325" customFormat="1" ht="45" x14ac:dyDescent="0.25">
      <c r="A575" s="326" t="s">
        <v>681</v>
      </c>
      <c r="B575" s="327" t="s">
        <v>702</v>
      </c>
      <c r="C575" s="322"/>
      <c r="D575" s="323"/>
      <c r="E575" s="335"/>
      <c r="F575" s="324"/>
    </row>
    <row r="576" spans="1:6" s="325" customFormat="1" ht="11.25" x14ac:dyDescent="0.25">
      <c r="A576" s="326"/>
      <c r="B576" s="327"/>
      <c r="C576" s="322"/>
      <c r="D576" s="323"/>
      <c r="E576" s="335"/>
      <c r="F576" s="324"/>
    </row>
    <row r="577" spans="1:6" s="325" customFormat="1" ht="11.25" x14ac:dyDescent="0.25">
      <c r="A577" s="326"/>
      <c r="B577" s="327"/>
      <c r="C577" s="322" t="s">
        <v>703</v>
      </c>
      <c r="D577" s="323">
        <v>2</v>
      </c>
      <c r="E577" s="413"/>
      <c r="F577" s="324">
        <f>D577*E577</f>
        <v>0</v>
      </c>
    </row>
    <row r="578" spans="1:6" s="325" customFormat="1" ht="11.25" x14ac:dyDescent="0.25">
      <c r="A578" s="326"/>
      <c r="B578" s="327"/>
      <c r="C578" s="322"/>
      <c r="D578" s="323"/>
      <c r="E578" s="335"/>
      <c r="F578" s="324"/>
    </row>
    <row r="579" spans="1:6" s="325" customFormat="1" ht="22.5" x14ac:dyDescent="0.25">
      <c r="A579" s="326" t="s">
        <v>704</v>
      </c>
      <c r="B579" s="327" t="s">
        <v>705</v>
      </c>
      <c r="C579" s="322"/>
      <c r="D579" s="323"/>
      <c r="E579" s="335"/>
      <c r="F579" s="324"/>
    </row>
    <row r="580" spans="1:6" s="325" customFormat="1" ht="11.25" x14ac:dyDescent="0.25">
      <c r="A580" s="326"/>
      <c r="B580" s="327"/>
      <c r="C580" s="322"/>
      <c r="D580" s="323"/>
      <c r="E580" s="335"/>
      <c r="F580" s="324"/>
    </row>
    <row r="581" spans="1:6" s="325" customFormat="1" ht="11.25" x14ac:dyDescent="0.25">
      <c r="A581" s="328"/>
      <c r="B581" s="329"/>
      <c r="C581" s="330" t="s">
        <v>706</v>
      </c>
      <c r="D581" s="331">
        <v>1</v>
      </c>
      <c r="E581" s="414"/>
      <c r="F581" s="332">
        <f>D581*E581</f>
        <v>0</v>
      </c>
    </row>
    <row r="582" spans="1:6" s="325" customFormat="1" ht="11.25" x14ac:dyDescent="0.25">
      <c r="A582" s="326"/>
      <c r="B582" s="327"/>
      <c r="C582" s="322"/>
      <c r="D582" s="323"/>
      <c r="E582" s="323"/>
      <c r="F582" s="324"/>
    </row>
    <row r="583" spans="1:6" s="325" customFormat="1" ht="11.25" x14ac:dyDescent="0.25">
      <c r="A583" s="320" t="s">
        <v>683</v>
      </c>
      <c r="B583" s="321" t="s">
        <v>684</v>
      </c>
      <c r="C583" s="322"/>
      <c r="D583" s="323"/>
      <c r="E583" s="323"/>
      <c r="F583" s="324">
        <f>SUM(F551:F581)</f>
        <v>0</v>
      </c>
    </row>
    <row r="584" spans="1:6" s="325" customFormat="1" ht="11.25" x14ac:dyDescent="0.25">
      <c r="A584" s="326"/>
      <c r="B584" s="327"/>
      <c r="C584" s="322"/>
      <c r="D584" s="323"/>
      <c r="E584" s="323"/>
      <c r="F584" s="324"/>
    </row>
    <row r="585" spans="1:6" s="325" customFormat="1" ht="11.25" x14ac:dyDescent="0.25">
      <c r="A585" s="326"/>
      <c r="B585" s="327"/>
      <c r="C585" s="322"/>
      <c r="D585" s="323"/>
      <c r="E585" s="323"/>
      <c r="F585" s="324"/>
    </row>
    <row r="586" spans="1:6" s="325" customFormat="1" ht="11.25" x14ac:dyDescent="0.25">
      <c r="A586" s="326"/>
      <c r="B586" s="327"/>
      <c r="C586" s="322"/>
      <c r="D586" s="323"/>
      <c r="E586" s="323"/>
      <c r="F586" s="324"/>
    </row>
    <row r="587" spans="1:6" s="325" customFormat="1" ht="11.25" x14ac:dyDescent="0.25">
      <c r="A587" s="326"/>
      <c r="B587" s="327"/>
      <c r="C587" s="322"/>
      <c r="D587" s="323"/>
      <c r="E587" s="323"/>
      <c r="F587" s="324"/>
    </row>
    <row r="588" spans="1:6" s="325" customFormat="1" ht="11.25" x14ac:dyDescent="0.25">
      <c r="A588" s="326"/>
      <c r="B588" s="327"/>
      <c r="C588" s="322"/>
      <c r="D588" s="323"/>
      <c r="E588" s="323"/>
      <c r="F588" s="324"/>
    </row>
    <row r="589" spans="1:6" s="325" customFormat="1" ht="11.25" x14ac:dyDescent="0.25">
      <c r="A589" s="326"/>
      <c r="B589" s="327"/>
      <c r="C589" s="322"/>
      <c r="D589" s="323"/>
      <c r="E589" s="323"/>
      <c r="F589" s="324"/>
    </row>
    <row r="590" spans="1:6" s="325" customFormat="1" ht="11.25" x14ac:dyDescent="0.25">
      <c r="A590" s="326"/>
      <c r="B590" s="327"/>
      <c r="C590" s="322"/>
      <c r="D590" s="323"/>
      <c r="E590" s="323"/>
      <c r="F590" s="324"/>
    </row>
    <row r="591" spans="1:6" s="325" customFormat="1" ht="11.25" x14ac:dyDescent="0.25">
      <c r="A591" s="320" t="s">
        <v>473</v>
      </c>
      <c r="B591" s="321" t="s">
        <v>713</v>
      </c>
      <c r="C591" s="322"/>
      <c r="D591" s="323"/>
      <c r="E591" s="323"/>
      <c r="F591" s="324"/>
    </row>
    <row r="592" spans="1:6" s="325" customFormat="1" ht="11.25" x14ac:dyDescent="0.25">
      <c r="A592" s="326"/>
      <c r="B592" s="327"/>
      <c r="C592" s="322"/>
      <c r="D592" s="323"/>
      <c r="E592" s="323"/>
      <c r="F592" s="324"/>
    </row>
    <row r="593" spans="1:6" s="325" customFormat="1" ht="11.25" x14ac:dyDescent="0.25">
      <c r="A593" s="326"/>
      <c r="B593" s="327"/>
      <c r="C593" s="322"/>
      <c r="D593" s="323"/>
      <c r="E593" s="323"/>
      <c r="F593" s="324"/>
    </row>
    <row r="594" spans="1:6" s="325" customFormat="1" ht="11.25" x14ac:dyDescent="0.25">
      <c r="A594" s="326" t="s">
        <v>618</v>
      </c>
      <c r="B594" s="327" t="s">
        <v>619</v>
      </c>
      <c r="C594" s="322"/>
      <c r="D594" s="323"/>
      <c r="E594" s="323"/>
      <c r="F594" s="324">
        <f>F472</f>
        <v>0</v>
      </c>
    </row>
    <row r="595" spans="1:6" s="325" customFormat="1" ht="11.25" x14ac:dyDescent="0.25">
      <c r="A595" s="326"/>
      <c r="B595" s="327"/>
      <c r="C595" s="322"/>
      <c r="D595" s="323"/>
      <c r="E595" s="323"/>
      <c r="F595" s="324"/>
    </row>
    <row r="596" spans="1:6" s="325" customFormat="1" ht="11.25" x14ac:dyDescent="0.25">
      <c r="A596" s="326" t="s">
        <v>645</v>
      </c>
      <c r="B596" s="327" t="s">
        <v>646</v>
      </c>
      <c r="C596" s="322"/>
      <c r="D596" s="323"/>
      <c r="E596" s="323"/>
      <c r="F596" s="324">
        <f>F532</f>
        <v>0</v>
      </c>
    </row>
    <row r="597" spans="1:6" s="325" customFormat="1" ht="11.25" x14ac:dyDescent="0.25">
      <c r="A597" s="326"/>
      <c r="B597" s="327"/>
      <c r="C597" s="322"/>
      <c r="D597" s="323"/>
      <c r="E597" s="323"/>
      <c r="F597" s="324"/>
    </row>
    <row r="598" spans="1:6" s="325" customFormat="1" ht="11.25" x14ac:dyDescent="0.25">
      <c r="A598" s="328" t="s">
        <v>683</v>
      </c>
      <c r="B598" s="329" t="s">
        <v>684</v>
      </c>
      <c r="C598" s="330"/>
      <c r="D598" s="331"/>
      <c r="E598" s="331"/>
      <c r="F598" s="332">
        <f>F583</f>
        <v>0</v>
      </c>
    </row>
    <row r="599" spans="1:6" s="325" customFormat="1" ht="11.25" x14ac:dyDescent="0.25">
      <c r="A599" s="326"/>
      <c r="B599" s="327"/>
      <c r="C599" s="322"/>
      <c r="D599" s="323"/>
      <c r="E599" s="323"/>
      <c r="F599" s="324"/>
    </row>
    <row r="600" spans="1:6" s="325" customFormat="1" ht="11.25" x14ac:dyDescent="0.25">
      <c r="A600" s="320" t="s">
        <v>473</v>
      </c>
      <c r="B600" s="321" t="s">
        <v>713</v>
      </c>
      <c r="C600" s="322"/>
      <c r="D600" s="323"/>
      <c r="E600" s="323"/>
      <c r="F600" s="324">
        <f>SUM(F594:F598)</f>
        <v>0</v>
      </c>
    </row>
    <row r="601" spans="1:6" s="325" customFormat="1" ht="11.25" x14ac:dyDescent="0.25">
      <c r="A601" s="326"/>
      <c r="B601" s="334"/>
      <c r="C601" s="334"/>
      <c r="D601" s="323"/>
      <c r="E601" s="335"/>
      <c r="F601" s="324"/>
    </row>
    <row r="604" spans="1:6" x14ac:dyDescent="0.25">
      <c r="B604" t="s">
        <v>560</v>
      </c>
    </row>
    <row r="606" spans="1:6" s="325" customFormat="1" ht="11.25" x14ac:dyDescent="0.25">
      <c r="A606" s="320" t="s">
        <v>345</v>
      </c>
      <c r="B606" s="321" t="s">
        <v>707</v>
      </c>
      <c r="C606" s="322"/>
      <c r="D606" s="323"/>
      <c r="E606" s="323"/>
      <c r="F606" s="324">
        <f>F265</f>
        <v>0</v>
      </c>
    </row>
    <row r="607" spans="1:6" s="325" customFormat="1" ht="11.25" x14ac:dyDescent="0.25">
      <c r="A607" s="320" t="s">
        <v>465</v>
      </c>
      <c r="B607" s="321" t="s">
        <v>711</v>
      </c>
      <c r="C607" s="322"/>
      <c r="D607" s="323"/>
      <c r="E607" s="323"/>
      <c r="F607" s="324">
        <f>F430</f>
        <v>0</v>
      </c>
    </row>
    <row r="608" spans="1:6" s="325" customFormat="1" ht="11.25" x14ac:dyDescent="0.25">
      <c r="A608" s="320" t="s">
        <v>473</v>
      </c>
      <c r="B608" s="321" t="s">
        <v>713</v>
      </c>
      <c r="C608" s="322"/>
      <c r="D608" s="323"/>
      <c r="E608" s="323"/>
      <c r="F608" s="324">
        <f>F600</f>
        <v>0</v>
      </c>
    </row>
    <row r="610" spans="2:6" x14ac:dyDescent="0.25">
      <c r="B610" s="339" t="s">
        <v>463</v>
      </c>
      <c r="F610" s="340">
        <f>SUM(F606:F608)</f>
        <v>0</v>
      </c>
    </row>
  </sheetData>
  <sheetProtection algorithmName="SHA-512" hashValue="x0D0DFmwZwC7PjhwCZvg3oyyjI350F96Hfvx4bqqqMgGkIdEm8yiJZgUF5Spam8FhWNQhpBC26mDEkYJl9nl8Q==" saltValue="sOlLZYTvgnYVzRIAWQvXkA==" spinCount="100000" sheet="1" objects="1" scenarios="1"/>
  <mergeCells count="37">
    <mergeCell ref="B98:F98"/>
    <mergeCell ref="B82:F82"/>
    <mergeCell ref="B84:F84"/>
    <mergeCell ref="B90:F90"/>
    <mergeCell ref="B92:F92"/>
    <mergeCell ref="B94:F94"/>
    <mergeCell ref="B96:F96"/>
    <mergeCell ref="B80:F80"/>
    <mergeCell ref="B58:F58"/>
    <mergeCell ref="B60:F60"/>
    <mergeCell ref="B62:F62"/>
    <mergeCell ref="B64:F64"/>
    <mergeCell ref="B66:F66"/>
    <mergeCell ref="B68:F68"/>
    <mergeCell ref="B70:F70"/>
    <mergeCell ref="B72:F72"/>
    <mergeCell ref="B74:F74"/>
    <mergeCell ref="B76:F76"/>
    <mergeCell ref="B78:F78"/>
    <mergeCell ref="B56:F56"/>
    <mergeCell ref="B29:F29"/>
    <mergeCell ref="B31:F31"/>
    <mergeCell ref="B33:F33"/>
    <mergeCell ref="B35:F35"/>
    <mergeCell ref="B37:F37"/>
    <mergeCell ref="B39:F39"/>
    <mergeCell ref="B41:F41"/>
    <mergeCell ref="B52:F52"/>
    <mergeCell ref="B49:F49"/>
    <mergeCell ref="B50:F50"/>
    <mergeCell ref="B54:F54"/>
    <mergeCell ref="B27:F27"/>
    <mergeCell ref="B5:F5"/>
    <mergeCell ref="B7:F7"/>
    <mergeCell ref="B11:F11"/>
    <mergeCell ref="B23:F23"/>
    <mergeCell ref="B25:F25"/>
  </mergeCells>
  <pageMargins left="0.7" right="0.7" top="0.75" bottom="0.75" header="0.3" footer="0.3"/>
  <pageSetup paperSize="9" orientation="portrait" r:id="rId1"/>
  <rowBreaks count="8" manualBreakCount="8">
    <brk id="100" max="16383" man="1"/>
    <brk id="142" max="16383" man="1"/>
    <brk id="267" max="16383" man="1"/>
    <brk id="309" max="16383" man="1"/>
    <brk id="432" max="16383" man="1"/>
    <brk id="474" max="16383" man="1"/>
    <brk id="512" max="16383" man="1"/>
    <brk id="58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S47"/>
  <sheetViews>
    <sheetView topLeftCell="A16" zoomScaleNormal="100" workbookViewId="0">
      <selection activeCell="G23" sqref="G23"/>
    </sheetView>
  </sheetViews>
  <sheetFormatPr defaultRowHeight="15" x14ac:dyDescent="0.25"/>
  <cols>
    <col min="1" max="1" width="4" style="344" customWidth="1"/>
    <col min="2" max="2" width="49.7109375" style="344" customWidth="1"/>
    <col min="3" max="3" width="9.140625" style="344"/>
    <col min="4" max="4" width="7" style="344" customWidth="1"/>
    <col min="5" max="5" width="4.85546875" style="344" customWidth="1"/>
    <col min="6" max="6" width="12.7109375" style="344" customWidth="1"/>
    <col min="7" max="16384" width="9.140625" style="344"/>
  </cols>
  <sheetData>
    <row r="2" spans="1:7" ht="18.75" x14ac:dyDescent="0.3">
      <c r="B2" s="337" t="s">
        <v>560</v>
      </c>
    </row>
    <row r="4" spans="1:7" s="346" customFormat="1" x14ac:dyDescent="0.25">
      <c r="A4" s="345"/>
      <c r="B4" s="423" t="s">
        <v>61</v>
      </c>
      <c r="C4" s="423"/>
      <c r="D4" s="423"/>
      <c r="E4" s="423"/>
      <c r="F4" s="423"/>
    </row>
    <row r="5" spans="1:7" s="346" customFormat="1" x14ac:dyDescent="0.25">
      <c r="A5" s="345"/>
      <c r="B5" s="347"/>
      <c r="C5" s="347"/>
      <c r="D5" s="347"/>
      <c r="E5" s="347"/>
      <c r="F5" s="347"/>
    </row>
    <row r="6" spans="1:7" s="354" customFormat="1" x14ac:dyDescent="0.25">
      <c r="A6" s="348" t="s">
        <v>2</v>
      </c>
      <c r="B6" s="349" t="s">
        <v>65</v>
      </c>
      <c r="C6" s="350"/>
      <c r="D6" s="351"/>
      <c r="E6" s="352" t="s">
        <v>239</v>
      </c>
      <c r="F6" s="353">
        <f>'Građevinsko obrtnički'!F840</f>
        <v>0</v>
      </c>
    </row>
    <row r="7" spans="1:7" s="354" customFormat="1" x14ac:dyDescent="0.25">
      <c r="A7" s="348" t="s">
        <v>5</v>
      </c>
      <c r="B7" s="349" t="s">
        <v>482</v>
      </c>
      <c r="C7" s="350"/>
      <c r="D7" s="351"/>
      <c r="E7" s="352" t="s">
        <v>239</v>
      </c>
      <c r="F7" s="353">
        <f>'Građevinsko obrtnički'!F841</f>
        <v>0</v>
      </c>
    </row>
    <row r="8" spans="1:7" s="354" customFormat="1" x14ac:dyDescent="0.25">
      <c r="A8" s="348" t="s">
        <v>7</v>
      </c>
      <c r="B8" s="349" t="s">
        <v>490</v>
      </c>
      <c r="C8" s="350"/>
      <c r="D8" s="351"/>
      <c r="E8" s="352" t="s">
        <v>239</v>
      </c>
      <c r="F8" s="353">
        <f>'Građevinsko obrtnički'!F842</f>
        <v>0</v>
      </c>
    </row>
    <row r="9" spans="1:7" s="354" customFormat="1" x14ac:dyDescent="0.25">
      <c r="A9" s="348" t="s">
        <v>10</v>
      </c>
      <c r="B9" s="349" t="s">
        <v>512</v>
      </c>
      <c r="C9" s="350"/>
      <c r="D9" s="351"/>
      <c r="E9" s="352" t="s">
        <v>239</v>
      </c>
      <c r="F9" s="353">
        <f>'Građevinsko obrtnički'!F843</f>
        <v>0</v>
      </c>
    </row>
    <row r="10" spans="1:7" s="354" customFormat="1" x14ac:dyDescent="0.25">
      <c r="A10" s="348" t="s">
        <v>19</v>
      </c>
      <c r="B10" s="349" t="s">
        <v>551</v>
      </c>
      <c r="C10" s="350"/>
      <c r="D10" s="351"/>
      <c r="E10" s="352" t="s">
        <v>239</v>
      </c>
      <c r="F10" s="353">
        <f>'Građevinsko obrtnički'!F844</f>
        <v>0</v>
      </c>
    </row>
    <row r="12" spans="1:7" x14ac:dyDescent="0.25">
      <c r="B12" s="355" t="s">
        <v>463</v>
      </c>
      <c r="C12" s="336"/>
      <c r="D12" s="336"/>
      <c r="E12" s="356" t="s">
        <v>239</v>
      </c>
      <c r="F12" s="355">
        <f>SUM(F6:F10)</f>
        <v>0</v>
      </c>
      <c r="G12" s="336"/>
    </row>
    <row r="13" spans="1:7" s="357" customFormat="1" x14ac:dyDescent="0.25"/>
    <row r="14" spans="1:7" s="358" customFormat="1" x14ac:dyDescent="0.25"/>
    <row r="15" spans="1:7" x14ac:dyDescent="0.25">
      <c r="B15" s="347" t="s">
        <v>714</v>
      </c>
      <c r="C15" s="359"/>
      <c r="D15" s="359"/>
    </row>
    <row r="17" spans="1:201" x14ac:dyDescent="0.25">
      <c r="A17" s="352">
        <v>1</v>
      </c>
      <c r="B17" s="349" t="s">
        <v>334</v>
      </c>
      <c r="C17" s="359"/>
      <c r="E17" s="352" t="s">
        <v>239</v>
      </c>
      <c r="F17" s="353">
        <f>elektro!H534</f>
        <v>0</v>
      </c>
      <c r="I17" s="359"/>
      <c r="J17" s="359"/>
    </row>
    <row r="18" spans="1:201" x14ac:dyDescent="0.25">
      <c r="A18" s="352">
        <v>2</v>
      </c>
      <c r="B18" s="349" t="s">
        <v>335</v>
      </c>
      <c r="C18" s="359"/>
      <c r="E18" s="352" t="s">
        <v>239</v>
      </c>
      <c r="F18" s="360">
        <f>elektro!H536</f>
        <v>0</v>
      </c>
      <c r="I18" s="359"/>
      <c r="J18" s="359"/>
    </row>
    <row r="19" spans="1:201" x14ac:dyDescent="0.25">
      <c r="A19" s="352">
        <v>3</v>
      </c>
      <c r="B19" s="349" t="s">
        <v>336</v>
      </c>
      <c r="C19" s="359"/>
      <c r="E19" s="352" t="s">
        <v>239</v>
      </c>
      <c r="F19" s="360">
        <f>elektro!H538</f>
        <v>0</v>
      </c>
      <c r="I19" s="359"/>
      <c r="J19" s="359"/>
    </row>
    <row r="20" spans="1:201" x14ac:dyDescent="0.25">
      <c r="A20" s="352">
        <v>4</v>
      </c>
      <c r="B20" s="349" t="s">
        <v>337</v>
      </c>
      <c r="C20" s="359"/>
      <c r="E20" s="352" t="s">
        <v>239</v>
      </c>
      <c r="F20" s="360">
        <f>elektro!H540</f>
        <v>0</v>
      </c>
      <c r="I20" s="359"/>
      <c r="J20" s="359"/>
    </row>
    <row r="21" spans="1:201" x14ac:dyDescent="0.25">
      <c r="A21" s="352">
        <v>5</v>
      </c>
      <c r="B21" s="349" t="s">
        <v>338</v>
      </c>
      <c r="C21" s="359"/>
      <c r="E21" s="352" t="s">
        <v>239</v>
      </c>
      <c r="F21" s="360">
        <f>elektro!H542</f>
        <v>0</v>
      </c>
      <c r="I21" s="359"/>
      <c r="J21" s="359"/>
    </row>
    <row r="22" spans="1:201" x14ac:dyDescent="0.25">
      <c r="A22" s="352"/>
      <c r="B22" s="359"/>
      <c r="C22" s="359"/>
      <c r="E22" s="352"/>
      <c r="F22" s="361"/>
      <c r="I22" s="359"/>
      <c r="J22" s="359"/>
    </row>
    <row r="23" spans="1:201" x14ac:dyDescent="0.25">
      <c r="A23" s="362"/>
      <c r="B23" s="355" t="s">
        <v>463</v>
      </c>
      <c r="C23" s="363"/>
      <c r="D23" s="336"/>
      <c r="E23" s="362" t="s">
        <v>239</v>
      </c>
      <c r="F23" s="355">
        <f>SUM(F17:F21)</f>
        <v>0</v>
      </c>
      <c r="I23" s="364"/>
      <c r="J23" s="364"/>
    </row>
    <row r="24" spans="1:201" s="357" customFormat="1" x14ac:dyDescent="0.25"/>
    <row r="26" spans="1:201" s="370" customFormat="1" ht="18" customHeight="1" x14ac:dyDescent="0.25">
      <c r="A26" s="365"/>
      <c r="B26" s="347" t="s">
        <v>715</v>
      </c>
      <c r="C26" s="366"/>
      <c r="D26" s="366"/>
      <c r="E26" s="367"/>
      <c r="F26" s="368"/>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69"/>
      <c r="BO26" s="369"/>
      <c r="BP26" s="369"/>
      <c r="BQ26" s="369"/>
      <c r="BR26" s="369"/>
      <c r="BS26" s="369"/>
      <c r="BT26" s="369"/>
      <c r="BU26" s="369"/>
      <c r="BV26" s="369"/>
      <c r="BW26" s="369"/>
      <c r="BX26" s="369"/>
      <c r="BY26" s="369"/>
      <c r="BZ26" s="369"/>
      <c r="CA26" s="369"/>
      <c r="CB26" s="369"/>
      <c r="CC26" s="369"/>
      <c r="CD26" s="369"/>
      <c r="CE26" s="369"/>
      <c r="CF26" s="369"/>
      <c r="CG26" s="369"/>
      <c r="CH26" s="369"/>
      <c r="CI26" s="369"/>
      <c r="CJ26" s="369"/>
      <c r="CK26" s="369"/>
      <c r="CL26" s="369"/>
      <c r="CM26" s="369"/>
      <c r="CN26" s="369"/>
      <c r="CO26" s="369"/>
      <c r="CP26" s="369"/>
      <c r="CQ26" s="369"/>
      <c r="CR26" s="369"/>
      <c r="CS26" s="369"/>
      <c r="CT26" s="369"/>
      <c r="CU26" s="369"/>
      <c r="CV26" s="369"/>
      <c r="CW26" s="369"/>
      <c r="CX26" s="369"/>
      <c r="CY26" s="369"/>
      <c r="CZ26" s="369"/>
      <c r="DA26" s="369"/>
      <c r="DB26" s="369"/>
      <c r="DC26" s="369"/>
      <c r="DD26" s="369"/>
      <c r="DE26" s="369"/>
      <c r="DF26" s="369"/>
      <c r="DG26" s="369"/>
      <c r="DH26" s="369"/>
      <c r="DI26" s="369"/>
      <c r="DJ26" s="369"/>
      <c r="DK26" s="369"/>
      <c r="DL26" s="369"/>
      <c r="DM26" s="369"/>
      <c r="DN26" s="369"/>
      <c r="DO26" s="369"/>
      <c r="DP26" s="369"/>
      <c r="DQ26" s="369"/>
      <c r="DR26" s="369"/>
      <c r="DS26" s="369"/>
      <c r="DT26" s="369"/>
      <c r="DU26" s="369"/>
      <c r="DV26" s="369"/>
      <c r="DW26" s="369"/>
      <c r="DX26" s="369"/>
      <c r="DY26" s="369"/>
      <c r="DZ26" s="369"/>
      <c r="EA26" s="369"/>
      <c r="EB26" s="369"/>
      <c r="EC26" s="369"/>
      <c r="ED26" s="369"/>
      <c r="EE26" s="369"/>
      <c r="EF26" s="369"/>
      <c r="EG26" s="369"/>
      <c r="EH26" s="369"/>
      <c r="EI26" s="369"/>
      <c r="EJ26" s="369"/>
      <c r="EK26" s="369"/>
      <c r="EL26" s="369"/>
      <c r="EM26" s="369"/>
      <c r="EN26" s="369"/>
      <c r="EO26" s="369"/>
      <c r="EP26" s="369"/>
      <c r="EQ26" s="369"/>
      <c r="ER26" s="369"/>
      <c r="ES26" s="369"/>
      <c r="ET26" s="369"/>
      <c r="EU26" s="369"/>
      <c r="EV26" s="369"/>
      <c r="EW26" s="369"/>
      <c r="EX26" s="369"/>
      <c r="EY26" s="369"/>
      <c r="EZ26" s="369"/>
      <c r="FA26" s="369"/>
      <c r="FB26" s="369"/>
      <c r="FC26" s="369"/>
      <c r="FD26" s="369"/>
      <c r="FE26" s="369"/>
      <c r="FF26" s="369"/>
      <c r="FG26" s="369"/>
      <c r="FH26" s="369"/>
      <c r="FI26" s="369"/>
      <c r="FJ26" s="369"/>
      <c r="FK26" s="369"/>
      <c r="FL26" s="369"/>
      <c r="FM26" s="369"/>
      <c r="FN26" s="369"/>
      <c r="FO26" s="369"/>
      <c r="FP26" s="369"/>
      <c r="FQ26" s="369"/>
      <c r="FR26" s="369"/>
      <c r="FS26" s="369"/>
      <c r="FT26" s="369"/>
      <c r="FU26" s="369"/>
      <c r="FV26" s="369"/>
      <c r="FW26" s="369"/>
      <c r="FX26" s="369"/>
      <c r="FY26" s="369"/>
      <c r="FZ26" s="369"/>
      <c r="GA26" s="369"/>
      <c r="GB26" s="369"/>
      <c r="GC26" s="369"/>
      <c r="GD26" s="369"/>
      <c r="GE26" s="369"/>
      <c r="GF26" s="369"/>
      <c r="GG26" s="369"/>
      <c r="GH26" s="369"/>
      <c r="GI26" s="369"/>
      <c r="GJ26" s="369"/>
      <c r="GK26" s="369"/>
      <c r="GL26" s="369"/>
      <c r="GM26" s="369"/>
      <c r="GN26" s="369"/>
      <c r="GO26" s="369"/>
      <c r="GP26" s="369"/>
      <c r="GQ26" s="369"/>
      <c r="GR26" s="369"/>
      <c r="GS26" s="369"/>
    </row>
    <row r="28" spans="1:201" s="371" customFormat="1" x14ac:dyDescent="0.25">
      <c r="A28" s="348" t="s">
        <v>345</v>
      </c>
      <c r="B28" s="349" t="s">
        <v>346</v>
      </c>
      <c r="C28" s="350"/>
      <c r="D28" s="350"/>
      <c r="E28" s="352" t="s">
        <v>239</v>
      </c>
      <c r="F28" s="360">
        <f>voda!G875</f>
        <v>0</v>
      </c>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2"/>
      <c r="AZ28" s="372"/>
      <c r="BA28" s="372"/>
      <c r="BB28" s="372"/>
      <c r="BC28" s="372"/>
      <c r="BD28" s="372"/>
      <c r="BE28" s="372"/>
      <c r="BF28" s="372"/>
      <c r="BG28" s="372"/>
      <c r="BH28" s="372"/>
      <c r="BI28" s="372"/>
      <c r="BJ28" s="372"/>
      <c r="BK28" s="372"/>
      <c r="BL28" s="372"/>
      <c r="BM28" s="372"/>
      <c r="BN28" s="372"/>
      <c r="BO28" s="372"/>
      <c r="BP28" s="372"/>
      <c r="BQ28" s="372"/>
      <c r="BR28" s="372"/>
      <c r="BS28" s="372"/>
      <c r="BT28" s="372"/>
      <c r="BU28" s="372"/>
      <c r="BV28" s="372"/>
      <c r="BW28" s="372"/>
      <c r="BX28" s="372"/>
      <c r="BY28" s="372"/>
      <c r="BZ28" s="372"/>
      <c r="CA28" s="372"/>
      <c r="CB28" s="372"/>
      <c r="CC28" s="372"/>
      <c r="CD28" s="372"/>
      <c r="CE28" s="372"/>
      <c r="CF28" s="372"/>
      <c r="CG28" s="372"/>
      <c r="CH28" s="372"/>
      <c r="CI28" s="372"/>
      <c r="CJ28" s="372"/>
      <c r="CK28" s="372"/>
      <c r="CL28" s="372"/>
      <c r="CM28" s="372"/>
      <c r="CN28" s="372"/>
      <c r="CO28" s="372"/>
      <c r="CP28" s="372"/>
      <c r="CQ28" s="372"/>
      <c r="CR28" s="372"/>
      <c r="CS28" s="372"/>
      <c r="CT28" s="372"/>
      <c r="CU28" s="372"/>
      <c r="CV28" s="372"/>
      <c r="CW28" s="372"/>
      <c r="CX28" s="372"/>
      <c r="CY28" s="372"/>
      <c r="CZ28" s="372"/>
      <c r="DA28" s="372"/>
      <c r="DB28" s="372"/>
      <c r="DC28" s="372"/>
      <c r="DD28" s="372"/>
      <c r="DE28" s="372"/>
      <c r="DF28" s="372"/>
      <c r="DG28" s="372"/>
      <c r="DH28" s="372"/>
      <c r="DI28" s="372"/>
      <c r="DJ28" s="372"/>
      <c r="DK28" s="372"/>
      <c r="DL28" s="372"/>
      <c r="DM28" s="372"/>
      <c r="DN28" s="372"/>
      <c r="DO28" s="372"/>
      <c r="DP28" s="372"/>
      <c r="DQ28" s="372"/>
      <c r="DR28" s="372"/>
      <c r="DS28" s="372"/>
      <c r="DT28" s="372"/>
      <c r="DU28" s="372"/>
      <c r="DV28" s="372"/>
      <c r="DW28" s="372"/>
      <c r="DX28" s="372"/>
      <c r="DY28" s="372"/>
      <c r="DZ28" s="372"/>
      <c r="EA28" s="372"/>
      <c r="EB28" s="372"/>
      <c r="EC28" s="372"/>
      <c r="ED28" s="372"/>
      <c r="EE28" s="372"/>
      <c r="EF28" s="372"/>
      <c r="EG28" s="372"/>
      <c r="EH28" s="372"/>
      <c r="EI28" s="372"/>
      <c r="EJ28" s="372"/>
      <c r="EK28" s="372"/>
      <c r="EL28" s="372"/>
      <c r="EM28" s="372"/>
      <c r="EN28" s="372"/>
      <c r="EO28" s="372"/>
      <c r="EP28" s="372"/>
      <c r="EQ28" s="372"/>
      <c r="ER28" s="372"/>
      <c r="ES28" s="372"/>
      <c r="ET28" s="372"/>
      <c r="EU28" s="372"/>
      <c r="EV28" s="372"/>
      <c r="EW28" s="372"/>
      <c r="EX28" s="372"/>
      <c r="EY28" s="372"/>
      <c r="EZ28" s="372"/>
      <c r="FA28" s="372"/>
      <c r="FB28" s="372"/>
      <c r="FC28" s="372"/>
      <c r="FD28" s="372"/>
      <c r="FE28" s="372"/>
      <c r="FF28" s="372"/>
      <c r="FG28" s="372"/>
      <c r="FH28" s="372"/>
      <c r="FI28" s="372"/>
      <c r="FJ28" s="372"/>
      <c r="FK28" s="372"/>
      <c r="FL28" s="372"/>
      <c r="FM28" s="372"/>
      <c r="FN28" s="372"/>
      <c r="FO28" s="372"/>
      <c r="FP28" s="372"/>
      <c r="FQ28" s="372"/>
      <c r="FR28" s="372"/>
      <c r="FS28" s="372"/>
      <c r="FT28" s="372"/>
      <c r="FU28" s="372"/>
      <c r="FV28" s="372"/>
      <c r="FW28" s="372"/>
      <c r="FX28" s="372"/>
      <c r="FY28" s="372"/>
      <c r="FZ28" s="372"/>
      <c r="GA28" s="372"/>
      <c r="GB28" s="372"/>
      <c r="GC28" s="372"/>
      <c r="GD28" s="372"/>
      <c r="GE28" s="372"/>
      <c r="GF28" s="372"/>
      <c r="GG28" s="372"/>
      <c r="GH28" s="372"/>
      <c r="GI28" s="372"/>
      <c r="GJ28" s="372"/>
      <c r="GK28" s="372"/>
      <c r="GL28" s="372"/>
      <c r="GM28" s="372"/>
      <c r="GN28" s="372"/>
      <c r="GO28" s="372"/>
      <c r="GP28" s="372"/>
      <c r="GQ28" s="372"/>
      <c r="GR28" s="372"/>
      <c r="GS28" s="372"/>
    </row>
    <row r="29" spans="1:201" s="371" customFormat="1" x14ac:dyDescent="0.25">
      <c r="A29" s="348" t="s">
        <v>465</v>
      </c>
      <c r="B29" s="349" t="s">
        <v>466</v>
      </c>
      <c r="C29" s="350"/>
      <c r="D29" s="350"/>
      <c r="E29" s="352" t="s">
        <v>239</v>
      </c>
      <c r="F29" s="360">
        <f>voda!G878</f>
        <v>0</v>
      </c>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2"/>
      <c r="BL29" s="372"/>
      <c r="BM29" s="372"/>
      <c r="BN29" s="372"/>
      <c r="BO29" s="372"/>
      <c r="BP29" s="372"/>
      <c r="BQ29" s="372"/>
      <c r="BR29" s="372"/>
      <c r="BS29" s="372"/>
      <c r="BT29" s="372"/>
      <c r="BU29" s="372"/>
      <c r="BV29" s="372"/>
      <c r="BW29" s="372"/>
      <c r="BX29" s="372"/>
      <c r="BY29" s="372"/>
      <c r="BZ29" s="372"/>
      <c r="CA29" s="372"/>
      <c r="CB29" s="372"/>
      <c r="CC29" s="372"/>
      <c r="CD29" s="372"/>
      <c r="CE29" s="372"/>
      <c r="CF29" s="372"/>
      <c r="CG29" s="372"/>
      <c r="CH29" s="372"/>
      <c r="CI29" s="372"/>
      <c r="CJ29" s="372"/>
      <c r="CK29" s="372"/>
      <c r="CL29" s="372"/>
      <c r="CM29" s="372"/>
      <c r="CN29" s="372"/>
      <c r="CO29" s="372"/>
      <c r="CP29" s="372"/>
      <c r="CQ29" s="372"/>
      <c r="CR29" s="372"/>
      <c r="CS29" s="372"/>
      <c r="CT29" s="372"/>
      <c r="CU29" s="372"/>
      <c r="CV29" s="372"/>
      <c r="CW29" s="372"/>
      <c r="CX29" s="372"/>
      <c r="CY29" s="372"/>
      <c r="CZ29" s="372"/>
      <c r="DA29" s="372"/>
      <c r="DB29" s="372"/>
      <c r="DC29" s="372"/>
      <c r="DD29" s="372"/>
      <c r="DE29" s="372"/>
      <c r="DF29" s="372"/>
      <c r="DG29" s="372"/>
      <c r="DH29" s="372"/>
      <c r="DI29" s="372"/>
      <c r="DJ29" s="372"/>
      <c r="DK29" s="372"/>
      <c r="DL29" s="372"/>
      <c r="DM29" s="372"/>
      <c r="DN29" s="372"/>
      <c r="DO29" s="372"/>
      <c r="DP29" s="372"/>
      <c r="DQ29" s="372"/>
      <c r="DR29" s="372"/>
      <c r="DS29" s="372"/>
      <c r="DT29" s="372"/>
      <c r="DU29" s="372"/>
      <c r="DV29" s="372"/>
      <c r="DW29" s="372"/>
      <c r="DX29" s="372"/>
      <c r="DY29" s="372"/>
      <c r="DZ29" s="372"/>
      <c r="EA29" s="372"/>
      <c r="EB29" s="372"/>
      <c r="EC29" s="372"/>
      <c r="ED29" s="372"/>
      <c r="EE29" s="372"/>
      <c r="EF29" s="372"/>
      <c r="EG29" s="372"/>
      <c r="EH29" s="372"/>
      <c r="EI29" s="372"/>
      <c r="EJ29" s="372"/>
      <c r="EK29" s="372"/>
      <c r="EL29" s="372"/>
      <c r="EM29" s="372"/>
      <c r="EN29" s="372"/>
      <c r="EO29" s="372"/>
      <c r="EP29" s="372"/>
      <c r="EQ29" s="372"/>
      <c r="ER29" s="372"/>
      <c r="ES29" s="372"/>
      <c r="ET29" s="372"/>
      <c r="EU29" s="372"/>
      <c r="EV29" s="372"/>
      <c r="EW29" s="372"/>
      <c r="EX29" s="372"/>
      <c r="EY29" s="372"/>
      <c r="EZ29" s="372"/>
      <c r="FA29" s="372"/>
      <c r="FB29" s="372"/>
      <c r="FC29" s="372"/>
      <c r="FD29" s="372"/>
      <c r="FE29" s="372"/>
      <c r="FF29" s="372"/>
      <c r="FG29" s="372"/>
      <c r="FH29" s="372"/>
      <c r="FI29" s="372"/>
      <c r="FJ29" s="372"/>
      <c r="FK29" s="372"/>
      <c r="FL29" s="372"/>
      <c r="FM29" s="372"/>
      <c r="FN29" s="372"/>
      <c r="FO29" s="372"/>
      <c r="FP29" s="372"/>
      <c r="FQ29" s="372"/>
      <c r="FR29" s="372"/>
      <c r="FS29" s="372"/>
      <c r="FT29" s="372"/>
      <c r="FU29" s="372"/>
      <c r="FV29" s="372"/>
      <c r="FW29" s="372"/>
      <c r="FX29" s="372"/>
      <c r="FY29" s="372"/>
      <c r="FZ29" s="372"/>
      <c r="GA29" s="372"/>
      <c r="GB29" s="372"/>
      <c r="GC29" s="372"/>
      <c r="GD29" s="372"/>
      <c r="GE29" s="372"/>
      <c r="GF29" s="372"/>
      <c r="GG29" s="372"/>
      <c r="GH29" s="372"/>
      <c r="GI29" s="372"/>
      <c r="GJ29" s="372"/>
      <c r="GK29" s="372"/>
      <c r="GL29" s="372"/>
      <c r="GM29" s="372"/>
      <c r="GN29" s="372"/>
      <c r="GO29" s="372"/>
      <c r="GP29" s="372"/>
      <c r="GQ29" s="372"/>
      <c r="GR29" s="372"/>
      <c r="GS29" s="372"/>
    </row>
    <row r="30" spans="1:201" s="371" customFormat="1" x14ac:dyDescent="0.25">
      <c r="A30" s="348" t="s">
        <v>469</v>
      </c>
      <c r="B30" s="349" t="s">
        <v>470</v>
      </c>
      <c r="C30" s="350"/>
      <c r="D30" s="350"/>
      <c r="E30" s="352" t="s">
        <v>239</v>
      </c>
      <c r="F30" s="360">
        <f>voda!G880</f>
        <v>0</v>
      </c>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2"/>
      <c r="BE30" s="372"/>
      <c r="BF30" s="372"/>
      <c r="BG30" s="372"/>
      <c r="BH30" s="372"/>
      <c r="BI30" s="372"/>
      <c r="BJ30" s="372"/>
      <c r="BK30" s="372"/>
      <c r="BL30" s="372"/>
      <c r="BM30" s="372"/>
      <c r="BN30" s="372"/>
      <c r="BO30" s="372"/>
      <c r="BP30" s="372"/>
      <c r="BQ30" s="372"/>
      <c r="BR30" s="372"/>
      <c r="BS30" s="372"/>
      <c r="BT30" s="372"/>
      <c r="BU30" s="372"/>
      <c r="BV30" s="372"/>
      <c r="BW30" s="372"/>
      <c r="BX30" s="372"/>
      <c r="BY30" s="372"/>
      <c r="BZ30" s="372"/>
      <c r="CA30" s="372"/>
      <c r="CB30" s="372"/>
      <c r="CC30" s="372"/>
      <c r="CD30" s="372"/>
      <c r="CE30" s="372"/>
      <c r="CF30" s="372"/>
      <c r="CG30" s="372"/>
      <c r="CH30" s="372"/>
      <c r="CI30" s="372"/>
      <c r="CJ30" s="372"/>
      <c r="CK30" s="372"/>
      <c r="CL30" s="372"/>
      <c r="CM30" s="372"/>
      <c r="CN30" s="372"/>
      <c r="CO30" s="372"/>
      <c r="CP30" s="372"/>
      <c r="CQ30" s="372"/>
      <c r="CR30" s="372"/>
      <c r="CS30" s="372"/>
      <c r="CT30" s="372"/>
      <c r="CU30" s="372"/>
      <c r="CV30" s="372"/>
      <c r="CW30" s="372"/>
      <c r="CX30" s="372"/>
      <c r="CY30" s="372"/>
      <c r="CZ30" s="372"/>
      <c r="DA30" s="372"/>
      <c r="DB30" s="372"/>
      <c r="DC30" s="372"/>
      <c r="DD30" s="372"/>
      <c r="DE30" s="372"/>
      <c r="DF30" s="372"/>
      <c r="DG30" s="372"/>
      <c r="DH30" s="372"/>
      <c r="DI30" s="372"/>
      <c r="DJ30" s="372"/>
      <c r="DK30" s="372"/>
      <c r="DL30" s="372"/>
      <c r="DM30" s="372"/>
      <c r="DN30" s="372"/>
      <c r="DO30" s="372"/>
      <c r="DP30" s="372"/>
      <c r="DQ30" s="372"/>
      <c r="DR30" s="372"/>
      <c r="DS30" s="372"/>
      <c r="DT30" s="372"/>
      <c r="DU30" s="372"/>
      <c r="DV30" s="372"/>
      <c r="DW30" s="372"/>
      <c r="DX30" s="372"/>
      <c r="DY30" s="372"/>
      <c r="DZ30" s="372"/>
      <c r="EA30" s="372"/>
      <c r="EB30" s="372"/>
      <c r="EC30" s="372"/>
      <c r="ED30" s="372"/>
      <c r="EE30" s="372"/>
      <c r="EF30" s="372"/>
      <c r="EG30" s="372"/>
      <c r="EH30" s="372"/>
      <c r="EI30" s="372"/>
      <c r="EJ30" s="372"/>
      <c r="EK30" s="372"/>
      <c r="EL30" s="372"/>
      <c r="EM30" s="372"/>
      <c r="EN30" s="372"/>
      <c r="EO30" s="372"/>
      <c r="EP30" s="372"/>
      <c r="EQ30" s="372"/>
      <c r="ER30" s="372"/>
      <c r="ES30" s="372"/>
      <c r="ET30" s="372"/>
      <c r="EU30" s="372"/>
      <c r="EV30" s="372"/>
      <c r="EW30" s="372"/>
      <c r="EX30" s="372"/>
      <c r="EY30" s="372"/>
      <c r="EZ30" s="372"/>
      <c r="FA30" s="372"/>
      <c r="FB30" s="372"/>
      <c r="FC30" s="372"/>
      <c r="FD30" s="372"/>
      <c r="FE30" s="372"/>
      <c r="FF30" s="372"/>
      <c r="FG30" s="372"/>
      <c r="FH30" s="372"/>
      <c r="FI30" s="372"/>
      <c r="FJ30" s="372"/>
      <c r="FK30" s="372"/>
      <c r="FL30" s="372"/>
      <c r="FM30" s="372"/>
      <c r="FN30" s="372"/>
      <c r="FO30" s="372"/>
      <c r="FP30" s="372"/>
      <c r="FQ30" s="372"/>
      <c r="FR30" s="372"/>
      <c r="FS30" s="372"/>
      <c r="FT30" s="372"/>
      <c r="FU30" s="372"/>
      <c r="FV30" s="372"/>
      <c r="FW30" s="372"/>
      <c r="FX30" s="372"/>
      <c r="FY30" s="372"/>
      <c r="FZ30" s="372"/>
      <c r="GA30" s="372"/>
      <c r="GB30" s="372"/>
      <c r="GC30" s="372"/>
      <c r="GD30" s="372"/>
      <c r="GE30" s="372"/>
      <c r="GF30" s="372"/>
      <c r="GG30" s="372"/>
      <c r="GH30" s="372"/>
      <c r="GI30" s="372"/>
      <c r="GJ30" s="372"/>
      <c r="GK30" s="372"/>
      <c r="GL30" s="372"/>
      <c r="GM30" s="372"/>
      <c r="GN30" s="372"/>
      <c r="GO30" s="372"/>
      <c r="GP30" s="372"/>
      <c r="GQ30" s="372"/>
      <c r="GR30" s="372"/>
      <c r="GS30" s="372"/>
    </row>
    <row r="31" spans="1:201" s="371" customFormat="1" x14ac:dyDescent="0.25">
      <c r="A31" s="348" t="s">
        <v>473</v>
      </c>
      <c r="B31" s="349" t="s">
        <v>474</v>
      </c>
      <c r="C31" s="350"/>
      <c r="D31" s="350"/>
      <c r="E31" s="352" t="s">
        <v>239</v>
      </c>
      <c r="F31" s="360">
        <f>voda!G883</f>
        <v>0</v>
      </c>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c r="BH31" s="372"/>
      <c r="BI31" s="372"/>
      <c r="BJ31" s="372"/>
      <c r="BK31" s="372"/>
      <c r="BL31" s="372"/>
      <c r="BM31" s="372"/>
      <c r="BN31" s="372"/>
      <c r="BO31" s="372"/>
      <c r="BP31" s="372"/>
      <c r="BQ31" s="372"/>
      <c r="BR31" s="372"/>
      <c r="BS31" s="372"/>
      <c r="BT31" s="372"/>
      <c r="BU31" s="372"/>
      <c r="BV31" s="372"/>
      <c r="BW31" s="372"/>
      <c r="BX31" s="372"/>
      <c r="BY31" s="372"/>
      <c r="BZ31" s="372"/>
      <c r="CA31" s="372"/>
      <c r="CB31" s="372"/>
      <c r="CC31" s="372"/>
      <c r="CD31" s="372"/>
      <c r="CE31" s="372"/>
      <c r="CF31" s="372"/>
      <c r="CG31" s="372"/>
      <c r="CH31" s="372"/>
      <c r="CI31" s="372"/>
      <c r="CJ31" s="372"/>
      <c r="CK31" s="372"/>
      <c r="CL31" s="372"/>
      <c r="CM31" s="372"/>
      <c r="CN31" s="372"/>
      <c r="CO31" s="372"/>
      <c r="CP31" s="372"/>
      <c r="CQ31" s="372"/>
      <c r="CR31" s="372"/>
      <c r="CS31" s="372"/>
      <c r="CT31" s="372"/>
      <c r="CU31" s="372"/>
      <c r="CV31" s="372"/>
      <c r="CW31" s="372"/>
      <c r="CX31" s="372"/>
      <c r="CY31" s="372"/>
      <c r="CZ31" s="372"/>
      <c r="DA31" s="372"/>
      <c r="DB31" s="372"/>
      <c r="DC31" s="372"/>
      <c r="DD31" s="372"/>
      <c r="DE31" s="372"/>
      <c r="DF31" s="372"/>
      <c r="DG31" s="372"/>
      <c r="DH31" s="372"/>
      <c r="DI31" s="372"/>
      <c r="DJ31" s="372"/>
      <c r="DK31" s="372"/>
      <c r="DL31" s="372"/>
      <c r="DM31" s="372"/>
      <c r="DN31" s="372"/>
      <c r="DO31" s="372"/>
      <c r="DP31" s="372"/>
      <c r="DQ31" s="372"/>
      <c r="DR31" s="372"/>
      <c r="DS31" s="372"/>
      <c r="DT31" s="372"/>
      <c r="DU31" s="372"/>
      <c r="DV31" s="372"/>
      <c r="DW31" s="372"/>
      <c r="DX31" s="372"/>
      <c r="DY31" s="372"/>
      <c r="DZ31" s="372"/>
      <c r="EA31" s="372"/>
      <c r="EB31" s="372"/>
      <c r="EC31" s="372"/>
      <c r="ED31" s="372"/>
      <c r="EE31" s="372"/>
      <c r="EF31" s="372"/>
      <c r="EG31" s="372"/>
      <c r="EH31" s="372"/>
      <c r="EI31" s="372"/>
      <c r="EJ31" s="372"/>
      <c r="EK31" s="372"/>
      <c r="EL31" s="372"/>
      <c r="EM31" s="372"/>
      <c r="EN31" s="372"/>
      <c r="EO31" s="372"/>
      <c r="EP31" s="372"/>
      <c r="EQ31" s="372"/>
      <c r="ER31" s="372"/>
      <c r="ES31" s="372"/>
      <c r="ET31" s="372"/>
      <c r="EU31" s="372"/>
      <c r="EV31" s="372"/>
      <c r="EW31" s="372"/>
      <c r="EX31" s="372"/>
      <c r="EY31" s="372"/>
      <c r="EZ31" s="372"/>
      <c r="FA31" s="372"/>
      <c r="FB31" s="372"/>
      <c r="FC31" s="372"/>
      <c r="FD31" s="372"/>
      <c r="FE31" s="372"/>
      <c r="FF31" s="372"/>
      <c r="FG31" s="372"/>
      <c r="FH31" s="372"/>
      <c r="FI31" s="372"/>
      <c r="FJ31" s="372"/>
      <c r="FK31" s="372"/>
      <c r="FL31" s="372"/>
      <c r="FM31" s="372"/>
      <c r="FN31" s="372"/>
      <c r="FO31" s="372"/>
      <c r="FP31" s="372"/>
      <c r="FQ31" s="372"/>
      <c r="FR31" s="372"/>
      <c r="FS31" s="372"/>
      <c r="FT31" s="372"/>
      <c r="FU31" s="372"/>
      <c r="FV31" s="372"/>
      <c r="FW31" s="372"/>
      <c r="FX31" s="372"/>
      <c r="FY31" s="372"/>
      <c r="FZ31" s="372"/>
      <c r="GA31" s="372"/>
      <c r="GB31" s="372"/>
      <c r="GC31" s="372"/>
      <c r="GD31" s="372"/>
      <c r="GE31" s="372"/>
      <c r="GF31" s="372"/>
      <c r="GG31" s="372"/>
      <c r="GH31" s="372"/>
      <c r="GI31" s="372"/>
      <c r="GJ31" s="372"/>
      <c r="GK31" s="372"/>
      <c r="GL31" s="372"/>
      <c r="GM31" s="372"/>
      <c r="GN31" s="372"/>
      <c r="GO31" s="372"/>
      <c r="GP31" s="372"/>
      <c r="GQ31" s="372"/>
      <c r="GR31" s="372"/>
      <c r="GS31" s="372"/>
    </row>
    <row r="32" spans="1:201" s="371" customFormat="1" x14ac:dyDescent="0.25">
      <c r="A32" s="373"/>
      <c r="B32" s="360"/>
      <c r="C32" s="350"/>
      <c r="D32" s="350"/>
      <c r="E32" s="352"/>
      <c r="F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c r="BE32" s="372"/>
      <c r="BF32" s="372"/>
      <c r="BG32" s="372"/>
      <c r="BH32" s="372"/>
      <c r="BI32" s="372"/>
      <c r="BJ32" s="372"/>
      <c r="BK32" s="372"/>
      <c r="BL32" s="372"/>
      <c r="BM32" s="372"/>
      <c r="BN32" s="372"/>
      <c r="BO32" s="372"/>
      <c r="BP32" s="372"/>
      <c r="BQ32" s="372"/>
      <c r="BR32" s="372"/>
      <c r="BS32" s="372"/>
      <c r="BT32" s="372"/>
      <c r="BU32" s="372"/>
      <c r="BV32" s="372"/>
      <c r="BW32" s="372"/>
      <c r="BX32" s="372"/>
      <c r="BY32" s="372"/>
      <c r="BZ32" s="372"/>
      <c r="CA32" s="372"/>
      <c r="CB32" s="372"/>
      <c r="CC32" s="372"/>
      <c r="CD32" s="372"/>
      <c r="CE32" s="372"/>
      <c r="CF32" s="372"/>
      <c r="CG32" s="372"/>
      <c r="CH32" s="372"/>
      <c r="CI32" s="372"/>
      <c r="CJ32" s="372"/>
      <c r="CK32" s="372"/>
      <c r="CL32" s="372"/>
      <c r="CM32" s="372"/>
      <c r="CN32" s="372"/>
      <c r="CO32" s="372"/>
      <c r="CP32" s="372"/>
      <c r="CQ32" s="372"/>
      <c r="CR32" s="372"/>
      <c r="CS32" s="372"/>
      <c r="CT32" s="372"/>
      <c r="CU32" s="372"/>
      <c r="CV32" s="372"/>
      <c r="CW32" s="372"/>
      <c r="CX32" s="372"/>
      <c r="CY32" s="372"/>
      <c r="CZ32" s="372"/>
      <c r="DA32" s="372"/>
      <c r="DB32" s="372"/>
      <c r="DC32" s="372"/>
      <c r="DD32" s="372"/>
      <c r="DE32" s="372"/>
      <c r="DF32" s="372"/>
      <c r="DG32" s="372"/>
      <c r="DH32" s="372"/>
      <c r="DI32" s="372"/>
      <c r="DJ32" s="372"/>
      <c r="DK32" s="372"/>
      <c r="DL32" s="372"/>
      <c r="DM32" s="372"/>
      <c r="DN32" s="372"/>
      <c r="DO32" s="372"/>
      <c r="DP32" s="372"/>
      <c r="DQ32" s="372"/>
      <c r="DR32" s="372"/>
      <c r="DS32" s="372"/>
      <c r="DT32" s="372"/>
      <c r="DU32" s="372"/>
      <c r="DV32" s="372"/>
      <c r="DW32" s="372"/>
      <c r="DX32" s="372"/>
      <c r="DY32" s="372"/>
      <c r="DZ32" s="372"/>
      <c r="EA32" s="372"/>
      <c r="EB32" s="372"/>
      <c r="EC32" s="372"/>
      <c r="ED32" s="372"/>
      <c r="EE32" s="372"/>
      <c r="EF32" s="372"/>
      <c r="EG32" s="372"/>
      <c r="EH32" s="372"/>
      <c r="EI32" s="372"/>
      <c r="EJ32" s="372"/>
      <c r="EK32" s="372"/>
      <c r="EL32" s="372"/>
      <c r="EM32" s="372"/>
      <c r="EN32" s="372"/>
      <c r="EO32" s="372"/>
      <c r="EP32" s="372"/>
      <c r="EQ32" s="372"/>
      <c r="ER32" s="372"/>
      <c r="ES32" s="372"/>
      <c r="ET32" s="372"/>
      <c r="EU32" s="372"/>
      <c r="EV32" s="372"/>
      <c r="EW32" s="372"/>
      <c r="EX32" s="372"/>
      <c r="EY32" s="372"/>
      <c r="EZ32" s="372"/>
      <c r="FA32" s="372"/>
      <c r="FB32" s="372"/>
      <c r="FC32" s="372"/>
      <c r="FD32" s="372"/>
      <c r="FE32" s="372"/>
      <c r="FF32" s="372"/>
      <c r="FG32" s="372"/>
      <c r="FH32" s="372"/>
      <c r="FI32" s="372"/>
      <c r="FJ32" s="372"/>
      <c r="FK32" s="372"/>
      <c r="FL32" s="372"/>
      <c r="FM32" s="372"/>
      <c r="FN32" s="372"/>
      <c r="FO32" s="372"/>
      <c r="FP32" s="372"/>
      <c r="FQ32" s="372"/>
      <c r="FR32" s="372"/>
      <c r="FS32" s="372"/>
      <c r="FT32" s="372"/>
      <c r="FU32" s="372"/>
      <c r="FV32" s="372"/>
      <c r="FW32" s="372"/>
      <c r="FX32" s="372"/>
      <c r="FY32" s="372"/>
      <c r="FZ32" s="372"/>
      <c r="GA32" s="372"/>
      <c r="GB32" s="372"/>
      <c r="GC32" s="372"/>
      <c r="GD32" s="372"/>
      <c r="GE32" s="372"/>
      <c r="GF32" s="372"/>
      <c r="GG32" s="372"/>
      <c r="GH32" s="372"/>
      <c r="GI32" s="372"/>
      <c r="GJ32" s="372"/>
      <c r="GK32" s="372"/>
      <c r="GL32" s="372"/>
      <c r="GM32" s="372"/>
      <c r="GN32" s="372"/>
      <c r="GO32" s="372"/>
      <c r="GP32" s="372"/>
      <c r="GQ32" s="372"/>
      <c r="GR32" s="372"/>
      <c r="GS32" s="372"/>
    </row>
    <row r="33" spans="1:201" s="371" customFormat="1" x14ac:dyDescent="0.25">
      <c r="A33" s="373"/>
      <c r="B33" s="355" t="s">
        <v>463</v>
      </c>
      <c r="C33" s="355"/>
      <c r="D33" s="355"/>
      <c r="E33" s="356" t="s">
        <v>239</v>
      </c>
      <c r="F33" s="355">
        <f>SUM(F27:F31)</f>
        <v>0</v>
      </c>
      <c r="H33" s="374"/>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c r="BE33" s="372"/>
      <c r="BF33" s="372"/>
      <c r="BG33" s="372"/>
      <c r="BH33" s="372"/>
      <c r="BI33" s="372"/>
      <c r="BJ33" s="372"/>
      <c r="BK33" s="372"/>
      <c r="BL33" s="372"/>
      <c r="BM33" s="372"/>
      <c r="BN33" s="372"/>
      <c r="BO33" s="372"/>
      <c r="BP33" s="372"/>
      <c r="BQ33" s="372"/>
      <c r="BR33" s="372"/>
      <c r="BS33" s="372"/>
      <c r="BT33" s="372"/>
      <c r="BU33" s="372"/>
      <c r="BV33" s="372"/>
      <c r="BW33" s="372"/>
      <c r="BX33" s="372"/>
      <c r="BY33" s="372"/>
      <c r="BZ33" s="372"/>
      <c r="CA33" s="372"/>
      <c r="CB33" s="372"/>
      <c r="CC33" s="372"/>
      <c r="CD33" s="372"/>
      <c r="CE33" s="372"/>
      <c r="CF33" s="372"/>
      <c r="CG33" s="372"/>
      <c r="CH33" s="372"/>
      <c r="CI33" s="372"/>
      <c r="CJ33" s="372"/>
      <c r="CK33" s="372"/>
      <c r="CL33" s="372"/>
      <c r="CM33" s="372"/>
      <c r="CN33" s="372"/>
      <c r="CO33" s="372"/>
      <c r="CP33" s="372"/>
      <c r="CQ33" s="372"/>
      <c r="CR33" s="372"/>
      <c r="CS33" s="372"/>
      <c r="CT33" s="372"/>
      <c r="CU33" s="372"/>
      <c r="CV33" s="372"/>
      <c r="CW33" s="372"/>
      <c r="CX33" s="372"/>
      <c r="CY33" s="372"/>
      <c r="CZ33" s="372"/>
      <c r="DA33" s="372"/>
      <c r="DB33" s="372"/>
      <c r="DC33" s="372"/>
      <c r="DD33" s="372"/>
      <c r="DE33" s="372"/>
      <c r="DF33" s="372"/>
      <c r="DG33" s="372"/>
      <c r="DH33" s="372"/>
      <c r="DI33" s="372"/>
      <c r="DJ33" s="372"/>
      <c r="DK33" s="372"/>
      <c r="DL33" s="372"/>
      <c r="DM33" s="372"/>
      <c r="DN33" s="372"/>
      <c r="DO33" s="372"/>
      <c r="DP33" s="372"/>
      <c r="DQ33" s="372"/>
      <c r="DR33" s="372"/>
      <c r="DS33" s="372"/>
      <c r="DT33" s="372"/>
      <c r="DU33" s="372"/>
      <c r="DV33" s="372"/>
      <c r="DW33" s="372"/>
      <c r="DX33" s="372"/>
      <c r="DY33" s="372"/>
      <c r="DZ33" s="372"/>
      <c r="EA33" s="372"/>
      <c r="EB33" s="372"/>
      <c r="EC33" s="372"/>
      <c r="ED33" s="372"/>
      <c r="EE33" s="372"/>
      <c r="EF33" s="372"/>
      <c r="EG33" s="372"/>
      <c r="EH33" s="372"/>
      <c r="EI33" s="372"/>
      <c r="EJ33" s="372"/>
      <c r="EK33" s="372"/>
      <c r="EL33" s="372"/>
      <c r="EM33" s="372"/>
      <c r="EN33" s="372"/>
      <c r="EO33" s="372"/>
      <c r="EP33" s="372"/>
      <c r="EQ33" s="372"/>
      <c r="ER33" s="372"/>
      <c r="ES33" s="372"/>
      <c r="ET33" s="372"/>
      <c r="EU33" s="372"/>
      <c r="EV33" s="372"/>
      <c r="EW33" s="372"/>
      <c r="EX33" s="372"/>
      <c r="EY33" s="372"/>
      <c r="EZ33" s="372"/>
      <c r="FA33" s="372"/>
      <c r="FB33" s="372"/>
      <c r="FC33" s="372"/>
      <c r="FD33" s="372"/>
      <c r="FE33" s="372"/>
      <c r="FF33" s="372"/>
      <c r="FG33" s="372"/>
      <c r="FH33" s="372"/>
      <c r="FI33" s="372"/>
      <c r="FJ33" s="372"/>
      <c r="FK33" s="372"/>
      <c r="FL33" s="372"/>
      <c r="FM33" s="372"/>
      <c r="FN33" s="372"/>
      <c r="FO33" s="372"/>
      <c r="FP33" s="372"/>
      <c r="FQ33" s="372"/>
      <c r="FR33" s="372"/>
      <c r="FS33" s="372"/>
      <c r="FT33" s="372"/>
      <c r="FU33" s="372"/>
      <c r="FV33" s="372"/>
      <c r="FW33" s="372"/>
      <c r="FX33" s="372"/>
      <c r="FY33" s="372"/>
      <c r="FZ33" s="372"/>
      <c r="GA33" s="372"/>
      <c r="GB33" s="372"/>
      <c r="GC33" s="372"/>
      <c r="GD33" s="372"/>
      <c r="GE33" s="372"/>
      <c r="GF33" s="372"/>
      <c r="GG33" s="372"/>
      <c r="GH33" s="372"/>
      <c r="GI33" s="372"/>
      <c r="GJ33" s="372"/>
      <c r="GK33" s="372"/>
      <c r="GL33" s="372"/>
      <c r="GM33" s="372"/>
      <c r="GN33" s="372"/>
      <c r="GO33" s="372"/>
      <c r="GP33" s="372"/>
      <c r="GQ33" s="372"/>
      <c r="GR33" s="372"/>
      <c r="GS33" s="372"/>
    </row>
    <row r="34" spans="1:201" s="357" customFormat="1" x14ac:dyDescent="0.25">
      <c r="E34" s="375"/>
    </row>
    <row r="36" spans="1:201" x14ac:dyDescent="0.25">
      <c r="B36" s="423" t="s">
        <v>716</v>
      </c>
      <c r="C36" s="423"/>
      <c r="D36" s="423"/>
      <c r="E36" s="423"/>
      <c r="F36" s="423"/>
    </row>
    <row r="38" spans="1:201" s="380" customFormat="1" ht="15.75" customHeight="1" x14ac:dyDescent="0.25">
      <c r="A38" s="376" t="s">
        <v>345</v>
      </c>
      <c r="B38" s="349" t="s">
        <v>707</v>
      </c>
      <c r="C38" s="377"/>
      <c r="D38" s="378"/>
      <c r="E38" s="352" t="s">
        <v>239</v>
      </c>
      <c r="F38" s="360">
        <f>strojarstvo!F606</f>
        <v>0</v>
      </c>
      <c r="G38" s="379"/>
    </row>
    <row r="39" spans="1:201" s="380" customFormat="1" ht="16.5" customHeight="1" x14ac:dyDescent="0.25">
      <c r="A39" s="376" t="s">
        <v>465</v>
      </c>
      <c r="B39" s="349" t="s">
        <v>711</v>
      </c>
      <c r="C39" s="377"/>
      <c r="D39" s="378"/>
      <c r="E39" s="352" t="s">
        <v>239</v>
      </c>
      <c r="F39" s="360">
        <f>strojarstvo!F607</f>
        <v>0</v>
      </c>
      <c r="G39" s="379"/>
    </row>
    <row r="40" spans="1:201" s="380" customFormat="1" ht="16.5" customHeight="1" x14ac:dyDescent="0.25">
      <c r="A40" s="376" t="s">
        <v>473</v>
      </c>
      <c r="B40" s="349" t="s">
        <v>713</v>
      </c>
      <c r="C40" s="377"/>
      <c r="D40" s="378"/>
      <c r="E40" s="352" t="s">
        <v>239</v>
      </c>
      <c r="F40" s="360">
        <f>strojarstvo!F608</f>
        <v>0</v>
      </c>
      <c r="G40" s="379"/>
    </row>
    <row r="42" spans="1:201" x14ac:dyDescent="0.25">
      <c r="A42" s="381"/>
      <c r="B42" s="382" t="s">
        <v>463</v>
      </c>
      <c r="C42" s="383"/>
      <c r="D42" s="384"/>
      <c r="E42" s="381" t="s">
        <v>239</v>
      </c>
      <c r="F42" s="355">
        <f>SUM(F38:F40)</f>
        <v>0</v>
      </c>
      <c r="I42" s="364"/>
      <c r="J42" s="364"/>
    </row>
    <row r="45" spans="1:201" ht="18.75" x14ac:dyDescent="0.3">
      <c r="B45" s="343" t="s">
        <v>476</v>
      </c>
      <c r="C45" s="385"/>
      <c r="D45" s="385"/>
      <c r="E45" s="386" t="s">
        <v>239</v>
      </c>
      <c r="F45" s="387">
        <f>F42+F33+F23+F12</f>
        <v>0</v>
      </c>
    </row>
    <row r="46" spans="1:201" ht="18.75" x14ac:dyDescent="0.3">
      <c r="B46" s="343" t="s">
        <v>717</v>
      </c>
      <c r="C46" s="385"/>
      <c r="D46" s="385"/>
      <c r="E46" s="386" t="s">
        <v>239</v>
      </c>
      <c r="F46" s="387">
        <f>F45/100*25</f>
        <v>0</v>
      </c>
    </row>
    <row r="47" spans="1:201" ht="18.75" x14ac:dyDescent="0.3">
      <c r="B47" s="343" t="s">
        <v>476</v>
      </c>
      <c r="C47" s="385"/>
      <c r="D47" s="385"/>
      <c r="E47" s="386" t="s">
        <v>239</v>
      </c>
      <c r="F47" s="387">
        <f>F45+F46</f>
        <v>0</v>
      </c>
    </row>
  </sheetData>
  <sheetProtection algorithmName="SHA-512" hashValue="PsNfeMRfzHzRUlH4GSohysREYyRD6/l8Zd0qT4Y/FhcJsebNTwBl/IC/3dymQY2tKpi8s8cxcNVN7JQhqxycbw==" saltValue="Q4PwLQTXfKYArzSvzZbVSQ==" spinCount="100000" sheet="1" objects="1" scenarios="1"/>
  <mergeCells count="2">
    <mergeCell ref="B36:F36"/>
    <mergeCell ref="B4:F4"/>
  </mergeCells>
  <pageMargins left="0.7" right="0.7" top="0.75" bottom="0.75" header="0.3" footer="0.3"/>
  <pageSetup paperSize="9" orientation="portrait"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Građevinsko obrtnički</vt:lpstr>
      <vt:lpstr>elektro</vt:lpstr>
      <vt:lpstr>voda</vt:lpstr>
      <vt:lpstr>strojarstvo</vt:lpstr>
      <vt:lpstr>Rekapitulacija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2019-07-17T08:12:57Z</dcterms:modified>
</cp:coreProperties>
</file>